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5600" windowHeight="8280" firstSheet="2" activeTab="2"/>
  </bookViews>
  <sheets>
    <sheet name="Hoja2" sheetId="5" state="hidden" r:id="rId1"/>
    <sheet name="2015 (2)" sheetId="4" state="hidden" r:id="rId2"/>
    <sheet name="2015" sheetId="3" r:id="rId3"/>
  </sheets>
  <calcPr calcId="144525"/>
  <pivotCaches>
    <pivotCache cacheId="0" r:id="rId4"/>
  </pivotCaches>
</workbook>
</file>

<file path=xl/calcChain.xml><?xml version="1.0" encoding="utf-8"?>
<calcChain xmlns="http://schemas.openxmlformats.org/spreadsheetml/2006/main">
  <c r="L34" i="5" l="1"/>
  <c r="M34" i="5"/>
  <c r="N34" i="5"/>
  <c r="O34" i="5"/>
  <c r="K34" i="5"/>
  <c r="P23" i="5"/>
  <c r="P24" i="5"/>
  <c r="P25" i="5"/>
  <c r="P26" i="5"/>
  <c r="P27" i="5"/>
  <c r="P28" i="5"/>
  <c r="P29" i="5"/>
  <c r="P30" i="5"/>
  <c r="P31" i="5"/>
  <c r="P32" i="5"/>
  <c r="P33" i="5"/>
  <c r="P22" i="5"/>
  <c r="M4" i="5"/>
  <c r="M5" i="5"/>
  <c r="M6" i="5"/>
  <c r="M7" i="5"/>
  <c r="M8" i="5"/>
  <c r="M9" i="5"/>
  <c r="M10" i="5"/>
  <c r="M11" i="5"/>
  <c r="M12" i="5"/>
  <c r="M13" i="5"/>
  <c r="M14" i="5"/>
  <c r="M15" i="5"/>
  <c r="M16" i="5"/>
  <c r="M17" i="5"/>
  <c r="M18" i="5"/>
  <c r="L19" i="5"/>
  <c r="K19" i="5"/>
  <c r="R26" i="4"/>
  <c r="P34" i="5" l="1"/>
  <c r="M19" i="5"/>
  <c r="N15" i="5" s="1"/>
  <c r="R37" i="3"/>
  <c r="R24" i="3"/>
  <c r="Q24" i="5" l="1"/>
  <c r="Q28" i="5"/>
  <c r="Q32" i="5"/>
  <c r="Q25" i="5"/>
  <c r="Q29" i="5"/>
  <c r="Q33" i="5"/>
  <c r="Q27" i="5"/>
  <c r="N12" i="5"/>
  <c r="Q23" i="5"/>
  <c r="Q31" i="5"/>
  <c r="Q26" i="5"/>
  <c r="N11" i="5"/>
  <c r="Q30" i="5"/>
  <c r="Q22" i="5"/>
  <c r="N14" i="5"/>
  <c r="N17" i="5"/>
  <c r="N6" i="5"/>
  <c r="N13" i="5"/>
  <c r="N5" i="5"/>
  <c r="N4" i="5"/>
  <c r="N10" i="5"/>
  <c r="N18" i="5"/>
  <c r="N7" i="5"/>
  <c r="N9" i="5"/>
  <c r="N8" i="5"/>
  <c r="N16" i="5"/>
</calcChain>
</file>

<file path=xl/sharedStrings.xml><?xml version="1.0" encoding="utf-8"?>
<sst xmlns="http://schemas.openxmlformats.org/spreadsheetml/2006/main" count="1014" uniqueCount="336">
  <si>
    <t>Tipo Informe</t>
  </si>
  <si>
    <t>Formulario</t>
  </si>
  <si>
    <t>Moneda Informe</t>
  </si>
  <si>
    <t>Entidad</t>
  </si>
  <si>
    <t>Fecha</t>
  </si>
  <si>
    <t>Periodicidad</t>
  </si>
  <si>
    <t>[1]</t>
  </si>
  <si>
    <t>CÓDIGO DE LA ENTIDAD</t>
  </si>
  <si>
    <t>VIGENCIA DE LA AUDITORIA o VISITA</t>
  </si>
  <si>
    <t>CODIGO AUDITORIA SEGÚN PAD DE LA VIGENCIA</t>
  </si>
  <si>
    <t>No. HALLAZGO o Numeral del Informe de la Auditoría o Visita</t>
  </si>
  <si>
    <t>DESCRIPCION DEL HALLAZGO</t>
  </si>
  <si>
    <t>FILA_1</t>
  </si>
  <si>
    <t>2006 2006</t>
  </si>
  <si>
    <t>2007 2007</t>
  </si>
  <si>
    <t>2008 2008</t>
  </si>
  <si>
    <t>2009 2009</t>
  </si>
  <si>
    <t>2010 2010</t>
  </si>
  <si>
    <t>2011 2011</t>
  </si>
  <si>
    <t>2012 2012</t>
  </si>
  <si>
    <t>2013 2013</t>
  </si>
  <si>
    <t>2014 2014</t>
  </si>
  <si>
    <t>2015 2015</t>
  </si>
  <si>
    <t>2016 2016</t>
  </si>
  <si>
    <t>3.3.2.4.</t>
  </si>
  <si>
    <t>Administrativo, la documentación reportada por contabilidad no cuenta con inventario detallado de bienes de beneficio y uso público con su respectivo avalúo técnico que evidencia cada uno de sus componentes y el valor de la misma, si bien entregaron un inventario este registra un sin numero de contratos ejecutados, que transgrede instructivo 29 de SHD, denotando la falta de controles en los bienes revelando cifras que generan incertidumbre por valor $8.102.171.427.79 en su composición.</t>
  </si>
  <si>
    <t>3.4.3.1.</t>
  </si>
  <si>
    <t>Administrativo, en presupuesto se determinó que a pesar de una muy buena ejecución presupuestal de gastos e inversiones, las autorizaciones de giro en  inversión Directa fue de 46.56%, muy deficiente lo que determina que la gestión presupuestal no contribuye a la gestión administrativa como herramienta de planeación y control de los recursos a cargo del FDLSF y su gestión es ineficiente, incumpliendo los objetivos del sistema presupuestal consagrado en el Decreto 714 de 1996 en su Artículo 8º.</t>
  </si>
  <si>
    <t>2.8.1</t>
  </si>
  <si>
    <t>2.9.2</t>
  </si>
  <si>
    <t>2.2</t>
  </si>
  <si>
    <t>Incumplimiento en la ejecucion de los aportes como cofinanciacion por valor de $27.100.000 por parte del contratista CORPORACION FUERZA OXIGENO convenio 98-2013</t>
  </si>
  <si>
    <t>2.5</t>
  </si>
  <si>
    <t>Indebida certificación de idoneidad y experiencia del contratista CORPORACION FURZA OXIGENO convenio 87-2013</t>
  </si>
  <si>
    <t>2.8</t>
  </si>
  <si>
    <t>Presentación inoportuna de documentos convenio de asociacion 113-2013</t>
  </si>
  <si>
    <t>2.3.1</t>
  </si>
  <si>
    <t>2.3.2</t>
  </si>
  <si>
    <t>Convenio de asociación 046/2011 Fundiderc Adulto mayor: no obran soportes de la devolución de los elementos adquiridos (art2-3 ley 87-1993, ley 610-2000, decreto 777-1992, ley 734 de 2002, ley 1474 de 2011 art 82-83y 84, ley 80-1993 y 2l-gar-m1</t>
  </si>
  <si>
    <t>2.3.3</t>
  </si>
  <si>
    <t xml:space="preserve">Contrato de obra 086-2011 CONSORCIO KMINOS - GNG Ingeniería S.A.S (Contrato de Interventoría 108/86  No cumplimiento del objeto 26 tramos (entregados 7). no satisfacción de la mejora de la movilidad </t>
  </si>
  <si>
    <t>2.3.4</t>
  </si>
  <si>
    <t xml:space="preserve">Planeación oportuna: al contrato de prestación de servicios 012 de 2014 realiza cambio de objeto del contrato al  tomar de decisión de entregar 680 sudaderas a los beneficiarios </t>
  </si>
  <si>
    <t>2.4.1</t>
  </si>
  <si>
    <t>contrato 108 de 2010  monto no reflejado ni descontado en el reporte de la vigencia 2013. 
saldos por liberar para el Contrato de obra 108/2010 a 141/2011 no corresponden con el formato</t>
  </si>
  <si>
    <t>2.5.1</t>
  </si>
  <si>
    <t>Cumplimiento PDL: la falta de planeación y controles efectivos, y el incumplimiento de las obligaciones contracturales</t>
  </si>
  <si>
    <t>2.5.2</t>
  </si>
  <si>
    <t xml:space="preserve">Diferencia de magnitud y valor reportado en las  metas en MUSI y en Plan de acción </t>
  </si>
  <si>
    <t>2.6.1</t>
  </si>
  <si>
    <t>2.7.1</t>
  </si>
  <si>
    <t>Gestión de cobro de multas</t>
  </si>
  <si>
    <t>2.7.2</t>
  </si>
  <si>
    <t xml:space="preserve">Conciliación de cuentas recíprocas </t>
  </si>
  <si>
    <t>Terrenos pendientes por legalizar:entrega, registro e inventario</t>
  </si>
  <si>
    <t>2.7.4</t>
  </si>
  <si>
    <t>Incumplimiento plazos contratos CAR 1106-2008; CIA-IDU-2006-2006 ; CIA 023-2007</t>
  </si>
  <si>
    <t>3.3</t>
  </si>
  <si>
    <t>El valor reportado en el acta de liquidación no corresponde al valor real del contrato</t>
  </si>
  <si>
    <t>3.5</t>
  </si>
  <si>
    <t>El valor del acta de liquidación no corresponde al valor real del contrato</t>
  </si>
  <si>
    <t>3.1.1</t>
  </si>
  <si>
    <t>3.1.2</t>
  </si>
  <si>
    <t>El Fondo de Desarrollo local no garantiza la adhesión al manual de conservación de los parques intervenidos. No hay evidencia del mantenimiento preventivo y correctivo de las obras en los parques objeto del contrato citado de conformidad con los manuales entregados</t>
  </si>
  <si>
    <t>3.2.1</t>
  </si>
  <si>
    <t>Fallas en el despliegue del principio de planeación.  La necesidad planteada no se encontraba técnicamente soportada a tal punto que el proceso de búsqueda y convocatoria de los artistas en todos los géneros dificulto la ejecución del contrato</t>
  </si>
  <si>
    <t>3.2.2</t>
  </si>
  <si>
    <t>Inconformidad por parte de los artistas en virtud al bajo monto del reconocimiento por sus presentaciones versus los montos pagados por las demás actividades</t>
  </si>
  <si>
    <t>3.2.3</t>
  </si>
  <si>
    <t>Contratación y pago antieconómico de algunas actividades</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</si>
  <si>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</si>
  <si>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</si>
  <si>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</si>
  <si>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</si>
  <si>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</si>
  <si>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</si>
  <si>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</si>
  <si>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</si>
  <si>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</si>
  <si>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</si>
  <si>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</si>
  <si>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</si>
  <si>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</si>
  <si>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</si>
  <si>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</si>
  <si>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</si>
  <si>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</si>
  <si>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</si>
  <si>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</si>
  <si>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</si>
  <si>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</si>
  <si>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</si>
  <si>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</si>
  <si>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</si>
  <si>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</si>
  <si>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Presunta trasgresion art 34 n 1° Ley 734/2002 y posible detrimento al patrimonio local
Irregularidades:
1. Contrato suministro 151/13: compra de plotter
 a. Compra injustificada
b.  Equipo no usado por falta de kit no inluido en la garantía 
c.  Falta evidencia uso del plotter
d.  Falta certificaicón de la Imprenta Distrital de no poder realizar los trabajos que se haran en el plotter
e.  No cumplimiento y acatamiento Dec 054 2008 y Dec 084/2008 y Circular 017/2010 de  Alcaldía Mayor de Bogotá</t>
  </si>
  <si>
    <t>plan de desarrollo y ejecución presupuestal de 2013
Hallazgo Administrativo
Incongruencia del plan de desarrollo ya que la suma de los ingresos calculados para el cuatrenio debe ser coincidente con la suma calculada para los egresos del mismo Plan</t>
  </si>
  <si>
    <t>Mensual</t>
  </si>
  <si>
    <t xml:space="preserve">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 </t>
  </si>
  <si>
    <t xml:space="preserve">Evidencias de implementación de PIGA 2014
No reducción de consumo de agua y luz
No están los reportes trimestrales de Storm
Informe CAL seguimiento a proyectos
</t>
  </si>
  <si>
    <t>Item 108549:  pago del concepto de reinstalación de columpios no realizada
Item 10203:  no justificación de cambio de baranda y evidencias no suficientes de entrega de barandas desinstaladas
Item 10250:  pago de 11 canecas en acero inoxidable cuando se instalaron 10 canecas comunes</t>
  </si>
  <si>
    <t>2.7.3</t>
  </si>
  <si>
    <t>0 FORMULACIÓN</t>
  </si>
  <si>
    <t>CAUSA DEL HALLAZGO</t>
  </si>
  <si>
    <t>CÓDIGO ACCIÓN</t>
  </si>
  <si>
    <t>DESCRIPCIÓN ACCION</t>
  </si>
  <si>
    <t>NOMBRE DEL INDICADOR</t>
  </si>
  <si>
    <t>FORMULA DEL INDICADOR</t>
  </si>
  <si>
    <t>META</t>
  </si>
  <si>
    <t>AREA RESPONSABLE</t>
  </si>
  <si>
    <t>FECHA DE INICIO</t>
  </si>
  <si>
    <t>FECHA DE TERMINACIÓN</t>
  </si>
  <si>
    <t>Los informes finales de los contratos de obra no detallan la información del tipo de obra realiza</t>
  </si>
  <si>
    <t>Correción:  Generar un expediente documental donde se refleje, para cada contrato relacionado con los bienes de uso publico, la problemática, antecedentes, acciones administrativas ejecutadas a la fecha y la solicitud justificada para retirar esas partidas de contabilidad.  Solicitar un comité de sostenibilidad contable para depurar esta cuenta.</t>
  </si>
  <si>
    <t>Depurar 100%  de contratos de la cuenta de bienes de uso publico que suman los $8,102,171,427,79</t>
  </si>
  <si>
    <t>Valor depurado / $8,102,171,427,79</t>
  </si>
  <si>
    <t>Coordinación Administrativa y Financiera  -- Infraestructura y Contabilidad</t>
  </si>
  <si>
    <t>Acción correctiva:  Incluir en la minuta de los contratos de obra, una claúsula que obligue a  reportar en el último pago un informe   que describa el detalle de la obra realizada conteniendo mínimo:  inventario del bien objeto de la obra con su valor o su discriminación en los casos de mantenimiento y rehabilitación .</t>
  </si>
  <si>
    <t>Contratos de obra firmados con minuta de obligatoriedad de reporte de la cofinanciacion</t>
  </si>
  <si>
    <t>Contratos de obra que incluyen la obligación de reporte de cofinacniacion 7 contratosd e obra frirmados</t>
  </si>
  <si>
    <t>Desde hace varios añios, se presenta un  rezago en la ejecución de actividades de los proyectos contratados lo que obliga que la suscripción de nuevos  contratos en el último trimestre del año para ejecución durante la siguiente vigencia</t>
  </si>
  <si>
    <t xml:space="preserve">Realizar con los profesionales del grupo de planenación de la alcadía un seguimiento trimestral de la ejecución de los proyectos y del PAC mensual, acordes a la forma de pago descrita en el contrato para identificar la advertencia de baja ejecución.
</t>
  </si>
  <si>
    <t>Seguimiento  de pagos de contratos</t>
  </si>
  <si>
    <t>Pagos esperados según contrato / Pagos realizados mensualmente</t>
  </si>
  <si>
    <t>&gt; 70%</t>
  </si>
  <si>
    <t>Coordinación Administrativa y Financiera  --  Planeación</t>
  </si>
  <si>
    <t xml:space="preserve">
1. No especificación anual de cada una de las fuentes de ingresos
2. Falta de Revisión cruzada de cifras</t>
  </si>
  <si>
    <t>Corrección: Identificar las diferencias y en la Rendición de cuentas 2014  hacer las aclaraciones correspondientes.
Acción Correctiva: En la formulación de los Planes de Desarrollo verificar que la suma de los ingresos sea igua a la suma de los egresos.</t>
  </si>
  <si>
    <t>Igualdad en las cifras del PDL impreso</t>
  </si>
  <si>
    <t>suma de los ingresos / suma de  los egresos.</t>
  </si>
  <si>
    <t>Despacho Alcaldía Local</t>
  </si>
  <si>
    <t xml:space="preserve">1. No cumplimiento o desconocimiento de los procedimientos de compras 
2. Análisis beneficio- costos deficiente </t>
  </si>
  <si>
    <t xml:space="preserve">Corrección:  Poner en funcionamiento el plotter y Diseñar reporte de uso del plotter (diario / mensual)
Acción correctiva: Asegurar que se cumple con los procedimientos de compra establecidos para tecnología
</t>
  </si>
  <si>
    <t>Puesta en funcionamiento del plotter</t>
  </si>
  <si>
    <t>Funcionalidad del plotter probada / Funcionalidades del plotter</t>
  </si>
  <si>
    <t>Fondo de Desarrollo Local- Contratación - Sistemas</t>
  </si>
  <si>
    <t>omision al procedimiento de gestion documental por no mantener los documentos dentro de la carpeta del contrato
No se ha presentado la liquidación del contrato.</t>
  </si>
  <si>
    <t>Corrección:  se le exigira al ejecutor que en los informes de ejecución final refleje el cumplimiento de la cofinanciación ofrecida la cual debe estar debidamente soportada  técnica y finacieramente como requiisito previo para la la liquidación del convenio y se anexaran a la carpeta del conmtrato los documentos y soportes correspondientes</t>
  </si>
  <si>
    <t>Soportes presentados de cofinanciacion para el contrato del hallazgo</t>
  </si>
  <si>
    <t xml:space="preserve">Soportes de aportes de cofinanciación en el expediente del contrato / contratos con cofinanciacion con el hallazgo </t>
  </si>
  <si>
    <t>Fondo de Desarrollo Local- Contratación  - Planeación</t>
  </si>
  <si>
    <t xml:space="preserve">Acción Correctiva:   En tratandose de convenios de asociacion suscritos por el FDLSF, se le exigira al ejecutor que en los informes de ejecución presentados se refleje el cumplimiento de la cofinanciación ofrecida, la cual debe estar debidamente soportada  técnica y finacieramente como requiisito previo para la la liquidación del convenio.  </t>
  </si>
  <si>
    <t>Soportes presentados de cofinanciacion</t>
  </si>
  <si>
    <t xml:space="preserve">Soportes de aportes de cofinanciación en el expediente del contrato / xontratos con cofinanciacion liquidados </t>
  </si>
  <si>
    <t>Para este contrato, no se cerifico ni tiempo ni valor por que no estaba contemplado dentro de los estudios previos</t>
  </si>
  <si>
    <t>Acción correctiva: En los futuros  procesos de  contratación de los convenios de asociación, se mantendrá el rigor de la verifiación de  las certificaciones de experiencia aportadas por los oferentes para acreditar la idoneidad exigida por la entidad.</t>
  </si>
  <si>
    <t>Verificaci{on de documentos contractuales</t>
  </si>
  <si>
    <t>Lista de chequeo de documentos diligenciada al 100% y firmada por el abogado responsable / contratos firmados</t>
  </si>
  <si>
    <t xml:space="preserve">Fondo de Desarrollo Local- Contratación </t>
  </si>
  <si>
    <t>Reinducción a supervisores e interventores respecto a las responsabilidades en la supervisión o interventoría de un contrato</t>
  </si>
  <si>
    <t>Sensibilizaciones a supervisores</t>
  </si>
  <si>
    <t>Realizar una sensibilización de las responsabilidades de los supervisores e interventores / Sensibilizaciones progamadas</t>
  </si>
  <si>
    <t>omision al procedimeinto de gestion documental</t>
  </si>
  <si>
    <t>Acción correctiva: Realizar el archivo oportuno de la documentacion en cada carpeta contractual</t>
  </si>
  <si>
    <t>Archivo completo y oportuno de folios a expedientes</t>
  </si>
  <si>
    <t>Soportes entregados de actividades ejecutada para el contrato firmado /  Total de actividades a ejecutar establecida en el contrato correspondiente</t>
  </si>
  <si>
    <t>Acción correctiva: Reinducción a supervisores e interventores respecto a las responsabilidades en la supervisión o interventoría de un contrato</t>
  </si>
  <si>
    <t>Debilidad en la revisón de las documentos contactuales</t>
  </si>
  <si>
    <t>Acción correctiva: Mantener el uso de la  lista de chequo para revisión de documentos contractuales que sea firmada por el abogado que realice la revisión</t>
  </si>
  <si>
    <t>Fondo de Desarrollo Local</t>
  </si>
  <si>
    <t xml:space="preserve">Deficiente control por parte de la interventoria y del supervisor de apoyo </t>
  </si>
  <si>
    <t>Entrega de soportes</t>
  </si>
  <si>
    <t>Soportes entregados de actividades ejecutada en el convenio interadministrativo firmado /  Total de actividades a ejecutar establecida en el proyecto de convenio administrativo correspondiente</t>
  </si>
  <si>
    <t>Coordinación Administrativa Financiera - Planeación</t>
  </si>
  <si>
    <t xml:space="preserve">Cambios en la plataforma de la WEB
Falla en la revisión continua de la información publicada dn la WEB
</t>
  </si>
  <si>
    <t xml:space="preserve">Corrección: Publicar los planes de acción y la contratación  para vigencia 2014 y 2015 
Plan correctivo: Mantener actualizada  la página WEB de la Alcaldía
</t>
  </si>
  <si>
    <t>Publicacion plan de acción paginas WEB</t>
  </si>
  <si>
    <t>Planes de acción y contratación desde 2012 al 2015 publicadas en la WEB de la Alcaldía</t>
  </si>
  <si>
    <t>Coordinación Administrativa Financiera</t>
  </si>
  <si>
    <t>Falla en el registro de las devoluciones de los bienes adquiridos para los proyectos de inversión</t>
  </si>
  <si>
    <t>Acción correctiva: Registrar los bienes adquiridos y devueltos para los proyectos de inversión en el aplicativo SAI Y SAE en los tiempos estipulados en el contrato evidenciando su trazabilidad</t>
  </si>
  <si>
    <t>Registro de bienes adquiridos para convenios</t>
  </si>
  <si>
    <t xml:space="preserve">Bienes adquiridos y devueltos para los proyectos de inversión, registrados en el aplicativo SAI Y SAE / Total de bienes adquiridos y devueltos para los proyectos de inversión </t>
  </si>
  <si>
    <t xml:space="preserve">Coordinación Administrativa Financiera - Almacén
</t>
  </si>
  <si>
    <t>Fallas en la planeación al  no incluir la totalidad de las vias objeto de la intervención</t>
  </si>
  <si>
    <t>Acción correctiva:  Incluir en los estudios previos de los procesos de infraestructura vial,  el listado con la totalidad de la vìas objeto de intervención en el contrato.</t>
  </si>
  <si>
    <t>Inclusion de vias a mantener- habilitar</t>
  </si>
  <si>
    <t>Vias mantenidas o habilitadas / vias contratadas</t>
  </si>
  <si>
    <t>Coordinación Administrativa Financiera -  Infraestructura</t>
  </si>
  <si>
    <t>2016-30-06</t>
  </si>
  <si>
    <t>No soportar adecuademente las necesidades de adición en un contrato</t>
  </si>
  <si>
    <t>Acción correctiva: Continuar  autorizando las adiciones de los contratos  en los casos debidamente justificados y conforme con la normatividad vigente</t>
  </si>
  <si>
    <t>Justificacion de adiciones</t>
  </si>
  <si>
    <t>Adiciones con justificación sufiente / Adiciones aprobadas</t>
  </si>
  <si>
    <t>Generar liquidación con informe PREDIS no actualizado</t>
  </si>
  <si>
    <t>Acción correctiva: Para la liquidación de contratos se debe generar el reporte de saldos de Predis, el mismo día que se realiza la liquidación y confirmar que la liquidación quede con el mismo saldo reflejado en PREDIS</t>
  </si>
  <si>
    <t>Saldos de liquidaci{on de contratos</t>
  </si>
  <si>
    <t xml:space="preserve">Saldo liquidación / Saldo Predis </t>
  </si>
  <si>
    <t xml:space="preserve">Diseñar e implementar  una herramienta para hacer planeación de contratación y planear suscripción de contratos desde el primer trimestre dejando para el último trimestre un porcentaje menor al 15%
Realizar con los profesionales del grupo de planenación de la alcadía un seguimiento trimestral de la ejecución de los proyectos y del PAC mensual, acordes a la forma de pago descrita en el contrato para identificar la advertencia de baja ejecución.
</t>
  </si>
  <si>
    <t>Herramientas de planeaci{on</t>
  </si>
  <si>
    <t>Herramienta de planeación diseñada e implementada / herramientas programadas para diseñar</t>
  </si>
  <si>
    <t>Fallas en la coordinación con Planeción y SDG , quien actualizan las metas y las cifras reales  publicadas en la MUSI
La MUSI es un archivo de excel que es susceptible a cualquier error o modificación no voluntario
Falta de verificación periódica de las cifras de MUSI publicadas por la SDH</t>
  </si>
  <si>
    <t xml:space="preserve">Correción: Generar archivo de la información que presenta diferencias  y enviar solicitud a la Secretaría de Planeación para que se realicen los ajustes pertinentes. </t>
  </si>
  <si>
    <t>Informaci{on correcta de MUSI</t>
  </si>
  <si>
    <t>Valor con diferencia corregidos / valores con diferencia detectados</t>
  </si>
  <si>
    <t>Accion correctiva: Verificar trimestralmente  la información de metas que se reporta  en la MUSI con la información registrada en Plan de Acción
Verificar la información de la MUSI publicada para evitar diferencias en cifras, metas y/o datos</t>
  </si>
  <si>
    <t>Informacion correcta de MUSI</t>
  </si>
  <si>
    <t>Valor MUSI publicado  / valores plan de accion  publicado</t>
  </si>
  <si>
    <t>Fallas en el archivo de documentos soporte ya que las evidencias de la implementación del PIGA, no estaban debidamente organizadas en la información entregada a la Contraloría.</t>
  </si>
  <si>
    <t>Corrección: Organizar e incluir evidencias pendientes de la implementación de las metas  en la carpeta PIGA.</t>
  </si>
  <si>
    <t>Soportes implementacion PIGA completos archivados</t>
  </si>
  <si>
    <t>Carpeta PIGA organizada con todos los soportes de implementación Plan de Acción 2014 / evidencias requeridas que evidencien la implementacion PIGA</t>
  </si>
  <si>
    <t>Coordinación Administrativa y Financiera  --  PIGA</t>
  </si>
  <si>
    <t>El incremento en el número de visitantes sumado a la realización de las actividades de mantenimiento de la infrastructura aumentó el consumo de agua.</t>
  </si>
  <si>
    <t>Acción correctiva: Realizar mínimo el 45% de los cambios de los sanitarios y llaves por dispositivos ahorradores</t>
  </si>
  <si>
    <t>Disminución consumos  de agua y luz</t>
  </si>
  <si>
    <t>Consumo 2015/consumo 2014</t>
  </si>
  <si>
    <t>&lt;=98%</t>
  </si>
  <si>
    <t>Realizar una campaña institucional para el ahorro y uso eficiente de agua en la entidad.</t>
  </si>
  <si>
    <t xml:space="preserve">Campañas de sensibilizacion uso de agua y luz </t>
  </si>
  <si>
    <t>Campañas realizadas / camañas programadas</t>
  </si>
  <si>
    <t>El reporte del primer semestre 2014 se realizó de manera extemporánea</t>
  </si>
  <si>
    <t>Acción correctiva: Realizar los reportes semestrales para el año 2015 en las fechas estipuladas por la SDA</t>
  </si>
  <si>
    <t>Reportes en STORM</t>
  </si>
  <si>
    <t xml:space="preserve"> No. de reportes realizados dentro de  las fechas establecidas   /No. de reportes de seguimiento al PIGA exigidos por SDA x 100</t>
  </si>
  <si>
    <t>La instancia duró más de dos meses sin secretaría técnica por parte de la SDA, sin embargo el informe se hizo y entregó en febrero a la SDA</t>
  </si>
  <si>
    <t>Correción: Incluir el informe realizado en la carpeta de la Comisión Ambiental Local de Santa Fe</t>
  </si>
  <si>
    <t>Archivo completo de CAL</t>
  </si>
  <si>
    <t xml:space="preserve"> informe seguimiento CAL a la implementación de los proyectos ambientales en carpeta CAL en la carpeta CAL / informes a incluir en la carpeta</t>
  </si>
  <si>
    <t>Los notificados no se presentan para llegar a acuerdos
Los notificados que se presentan deciden no llegar a acuerdos</t>
  </si>
  <si>
    <t xml:space="preserve">Acción correctiva: Implementación del proyecto 704 relacionado con la depuración de los registros de multas </t>
  </si>
  <si>
    <t>Depuración de multas</t>
  </si>
  <si>
    <t>valor de  las multas existentes / multas cobrables</t>
  </si>
  <si>
    <t>Coordinación Normativa y Jurídica</t>
  </si>
  <si>
    <t>Corrección: Revisar los contratos que se encuentran en cuentas recíprocas y definir las acciones a seguir</t>
  </si>
  <si>
    <t>Liquidación contratos en  cuentas reciprocas</t>
  </si>
  <si>
    <t>Contratos de vigencia 2011 atrás liquidados / Contratos de vigencia 2011 atrás en cuentas reciprocas</t>
  </si>
  <si>
    <t>Coordinación Administrativa y Financiera  -- Fondo de Desarrollo Local - Contablidad</t>
  </si>
  <si>
    <t>Diferencia de criterios de contabilización con el Ente de Control</t>
  </si>
  <si>
    <t>Acción correctiva: Solicitar a Contabilidad Distrital concepto acerca de la clasificación actual del bien y proceder de acuerdo a la respuesta</t>
  </si>
  <si>
    <t>Concepto de clasificación adecuada de bienes</t>
  </si>
  <si>
    <t>Bienes clasificados de acuerdo a las directrices dadas / total de bienes de los que solicita concepto</t>
  </si>
  <si>
    <t>Coordinación Administrativa y Financiera  --  Contablidad</t>
  </si>
  <si>
    <t>Coordinación Administrativa y Financiera  --  Fondo de Desarrollo Local --  Contablidad</t>
  </si>
  <si>
    <t>Corrección: Solicitar la devolución del valor correspondiente a  la desinstalación de los culumpios</t>
  </si>
  <si>
    <t>Devolucion por valor cobrado indebidamente</t>
  </si>
  <si>
    <t>Valor devuelto por el contratista / Valor mayor pagado</t>
  </si>
  <si>
    <t>Corrección: Solicitar al contratista la instalación de las once canecas de acero inoxidable de acuerdo a las condiciones pactadas en el contrato</t>
  </si>
  <si>
    <t>Instalación de canecas</t>
  </si>
  <si>
    <t>Canecas instaladas / canecas pagadas</t>
  </si>
  <si>
    <t>Acción correctiva: Entregar a cada supervisor o interventor, en el momento de inicio de su labor, el manual de supervisión y contratación para su entendimiento y completa aplicación
Ser más estricto con la entrega de los informes entregados por los supervisores</t>
  </si>
  <si>
    <t>Entrega de manualews de supervision</t>
  </si>
  <si>
    <t>Manual entregado / contratos de interventoría suscritos</t>
  </si>
  <si>
    <t>Fallas en la planeación</t>
  </si>
  <si>
    <t>En los proyectos de parques incluir como parte del proyecto, presupuesto para realizar los mantenimientos correctivos y/o preventivos correspondientes</t>
  </si>
  <si>
    <t>Mejoramiento de estudios previos en obras de parques</t>
  </si>
  <si>
    <t>Estudios previos de obras en parques que incluyen rubros de mantenimiento y prevención/Estudios previos de obras en parque</t>
  </si>
  <si>
    <t xml:space="preserve">Fallas en la planeación </t>
  </si>
  <si>
    <t>Seremos más estrictos en la elaboración de estudios previos y establecimiento de condiciones a fin de ajustarnos a los mejores estandares de contratación de nivel nacional y distrital</t>
  </si>
  <si>
    <t xml:space="preserve">Mejoramiento de estudios previos </t>
  </si>
  <si>
    <t>Estudios previos aplicando estandares vigentes / estudios previos presentados</t>
  </si>
  <si>
    <t>Falta de criterios unificados entre artistas y la Entidad respecto a la bolsa de pagos correspondiente</t>
  </si>
  <si>
    <t xml:space="preserve">Solicitar a la entidad del Sector Cultura, previo a la formulación, los diagnósticos, bases de datos, estadísticas  y bolsas de pago de artistas entre otros, con el fin de tener los elementos de pertinencia que apliquen a la formulación. </t>
  </si>
  <si>
    <t>Solicitudes de diagnosticos a los sectores</t>
  </si>
  <si>
    <t>Solicitudes realizadas a la Entidad del Sector Cultura respecto a proyectos de cultura/ Proyectos de cultura presentados a Comité de contratación</t>
  </si>
  <si>
    <t>Seremos más estrictos en la elaboración de estudios previos y establecimiento de codiciones a fin de ajustarnos a los mejores estandares de contratación de nivel nacional y distrital</t>
  </si>
  <si>
    <t>VARIABLES DEL INDICADOR</t>
  </si>
  <si>
    <t>RESULTADO INDICADOR</t>
  </si>
  <si>
    <t>ANÁLISIS SEGUIMIENTO ENTIDAD</t>
  </si>
  <si>
    <t>EFICACIA ENTIDAD</t>
  </si>
  <si>
    <t>ESTADO Y EVALUACIÓN ENTIDAD</t>
  </si>
  <si>
    <t>FECHA SEGUIMIENTO</t>
  </si>
  <si>
    <t>0 / $8,102,171,427,79</t>
  </si>
  <si>
    <t>Se programo comité de sostenibilidad para el 18 de Dic en cuya agenda se trato la depuración de la cuenta 171005.   Por solicitud del Coordinador Administrativo y del Coordinador Normativo no se depura hasta cuando se confirme con Jurídica de SDG si alguno de estos contratos tiene alguna demanda</t>
  </si>
  <si>
    <t xml:space="preserve">0  </t>
  </si>
  <si>
    <t>0/2</t>
  </si>
  <si>
    <t>Se firmaron dos contratos COP-108-2015, VÍAS 
COP-128-2015 MANTENIMIENTO DE LOURDES 
La clausula existente es general "El saldo se cancelará contra actas  de  obra  conforme  a  lo  ejecutado,    previa  presentación  de informe de ejecución debidamente aprobado por el interventor."</t>
  </si>
  <si>
    <t>2/4</t>
  </si>
  <si>
    <t xml:space="preserve">Se realizaron reuniones del grupo de planeación con la Doctora Julieta Vence para revisar entre otros temas la ejecución de los proyectos.   </t>
  </si>
  <si>
    <t>0</t>
  </si>
  <si>
    <t>Esta acción solo podrá reviarse  cuando este aprobado el PDL 2017-2020</t>
  </si>
  <si>
    <t>En el contrato XXX se incluyo el mantenimiento del plotter.  Las piezas requeridas para su puesta en funcionamiento llegan a finales demarzo</t>
  </si>
  <si>
    <t>1/1</t>
  </si>
  <si>
    <t xml:space="preserve">valor de la cofinanciación $27.170.000
soportado  mediante informe final radicado No 2015-032-004824-2 de fecha 15/05/2015. 
La cofinanciación se entregó soportada en los respectivos informes. </t>
  </si>
  <si>
    <t>10/10</t>
  </si>
  <si>
    <t xml:space="preserve">En la CLÁUSULA QUINTA.- DESEMBOLSO DE LOS RECURSOS:  EL FONDO desembolsara el valor de su aporte  de la siguiente forma:  El noventa por ciento (90%) del valor de los aportes del FONDO,  de conformidad al  porcentaje de ejecución que se encuentra debidamente soportado por cada mes, el diez por ciento (10%) se cancelara con posterioridad a la suscripción del acta  de liquidación del convenio, previa presentación de los siguientes documentos: Informe de actividades debidamente firmado por el interventor de contrato, y el contratista, el informe debe estar debidamente soportado técnica y financieramente. </t>
  </si>
  <si>
    <t>159/159</t>
  </si>
  <si>
    <t>En la vigencia de 2015 se suscribieron  ciento cincuenta  y nueve (159) contratos y  a todos se les hizo la verifiación correspondiente de acuerdo a la lista de verificación la cual se encuentra debidamente firmada por el abogado correspondiente hasta su ámbito de aplicación.</t>
  </si>
  <si>
    <t>El 23 de Julio de 2015, Lady Hernandez realizo la reinducción a supervisorese interventores reforzando el conocimiento y aplicaión del manual de supervisión 1D-GAR-M6</t>
  </si>
  <si>
    <t xml:space="preserve">En la actualidad se archiva la documentación de conformidad como se entrega al área de archivo, la foliación es situación distinta ya que solo se cuenta con una persona de archivo para realizar esta actividad. </t>
  </si>
  <si>
    <t>En la vigencia de 2015 se suscribieron  ciento cincuenta  y nueve (159) contratos y  a todos se leshizo la verifiacción correspondiente de acuerdo a la lista de verificación la cual se encuentra debidamente firmada por el abogado correspondiente hasta su ámbito de aplicación.</t>
  </si>
  <si>
    <t>3/4</t>
  </si>
  <si>
    <t xml:space="preserve">El informe del plan de acción de 2013, 2014, 2015 se encuentran en la página WEB de la Alcaldía Local de Santa Fe en el link Transparencia e InformesPlaneación, Gestión y Control Informes Plan de Acción Ley 1474 </t>
  </si>
  <si>
    <t>270/270</t>
  </si>
  <si>
    <t xml:space="preserve">En el año se recibieron 270 bienes para proyuectos los cuales fueron registrados en el aplicativo SAI-SAE.  </t>
  </si>
  <si>
    <t>2/2</t>
  </si>
  <si>
    <t>De la licitación pública adelantada por la entidad se publicó el listado de vías priorizada y aprobadas esta se encuentran en el anexo No 2, esta información se encuentra en el portal de contratación. 
https://www.contratos.gov.co/consultas/detalleProceso.do?numConstancia=15-1-140104</t>
  </si>
  <si>
    <t>123/123</t>
  </si>
  <si>
    <t>Todas las adiciones realizadas cuentan con la respectiva justificación y  aprobación por parte del ordenador del gasto.</t>
  </si>
  <si>
    <t>135/135</t>
  </si>
  <si>
    <t>Antes de liquidar los contratos, se solicitaba el infomres de Predis para asegurar que la liquidación quedara con el valor igual</t>
  </si>
  <si>
    <t>Se diseño un archivo en EXCEL para programar mes a mes los proyectos a ingresar</t>
  </si>
  <si>
    <t>19466/19466</t>
  </si>
  <si>
    <t xml:space="preserve">En el informe ejecutivo de la matriz musi a 31 dic 2015 se encuentra que ekl valor comoprometido es de 19466 que corresponde con el valor que se encuentra en el plan de acción.  Ambos archivos están publicados en la página WEB de la Alcaldía Local de Santa Fe link Transparencia e InformesPlaneación, Gestión y ControlInformes Plan de Acción Ley 1474 </t>
  </si>
  <si>
    <t>Se incluyenon en la carpeta PIGA las evidencias necesarias</t>
  </si>
  <si>
    <t>1-(971/1272)</t>
  </si>
  <si>
    <t>En el 2014 el consumo de agua en las tres sedes de la Alcaldía fue de 1.232 m3 y en el 2015 fue de 971 lo que indica que el consumo disminuyo en 21%</t>
  </si>
  <si>
    <t>Se realizaron dos campañas:  "usa olo lo necesario" y "Haga su aporte para un ahorro programado".  También se llevo a cabo una sensibilizacion en donde uno de los temas era el manejo del reucrso hidrico: el 20 de marzo 2015</t>
  </si>
  <si>
    <t>Se transmitio en marzo y en diciembre</t>
  </si>
  <si>
    <t>Se incluyo el informe en la carpeta del CAL</t>
  </si>
  <si>
    <t>1-(2162149/2961028)</t>
  </si>
  <si>
    <t>El proyecto continua en ejecución</t>
  </si>
  <si>
    <t>0/5</t>
  </si>
  <si>
    <t>Se están revisando con las entidades correspondientes para hacer la liquidación</t>
  </si>
  <si>
    <t>Se hizo la clasificación de acuerdo a los conceptos</t>
  </si>
  <si>
    <t>2003926/2003926</t>
  </si>
  <si>
    <t xml:space="preserve">Se hizo la devolución del valor correspondiente a la la desinstalación del culimpio </t>
  </si>
  <si>
    <t>Se reviso el informe de Contraloria página 25 donde dice que son once carpetas y se evidencia que suman dos  veces la caneca  de Santa Rosa de Lima.  En el folio 897 (acta de entrega 3) del expediente único se cobran dos canecas.  Por tal razon este caso no tiene corrección</t>
  </si>
  <si>
    <t>Esta en implementación</t>
  </si>
  <si>
    <t>70 PLAN DE MEJORAMIENTO - FORMULACIÓN</t>
  </si>
  <si>
    <t>CB-0402F: PLAN DE MEJORAMIENTO - FORMULACIÓN</t>
  </si>
  <si>
    <t>Causa</t>
  </si>
  <si>
    <t>Debilidades supervisión e interventoría</t>
  </si>
  <si>
    <t>Meta compromisos y giros</t>
  </si>
  <si>
    <t>PDL</t>
  </si>
  <si>
    <t>Contratación</t>
  </si>
  <si>
    <t>Gestión documental</t>
  </si>
  <si>
    <t>WEB</t>
  </si>
  <si>
    <t>Almacén</t>
  </si>
  <si>
    <t>Planeación</t>
  </si>
  <si>
    <t>Liquidaciones</t>
  </si>
  <si>
    <t>PIGA</t>
  </si>
  <si>
    <t>Multas</t>
  </si>
  <si>
    <t>Contabilidad</t>
  </si>
  <si>
    <t>Bienes uso público</t>
  </si>
  <si>
    <t>Rótulos de fila</t>
  </si>
  <si>
    <t>Total general</t>
  </si>
  <si>
    <t>Cuenta de Causa</t>
  </si>
  <si>
    <t>PAA</t>
  </si>
  <si>
    <t>Anticipos</t>
  </si>
  <si>
    <t>Informes</t>
  </si>
  <si>
    <t>Total</t>
  </si>
  <si>
    <t>Área</t>
  </si>
  <si>
    <t>Totales</t>
  </si>
  <si>
    <t>%</t>
  </si>
  <si>
    <t>Rótulos de columna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</si>
</sst>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yyyy/mm/dd"/>
    <numFmt numFmtId="166" formatCode="0_);\(0\)"/>
  </numFmts>
  <fonts count="10" x14ac:knownFonts="1">
    <font>
      <sz val="11"/>
      <color indexed="8"/>
      <name val="Calibri"/>
      <family val="2"/>
      <scheme val="minor"/>
    </font>
    <font>
      <b/>
      <sz val="11"/>
      <color indexed="9"/>
      <name val="Calibri"/>
      <family val="2"/>
    </font>
    <font>
      <b/>
      <sz val="11"/>
      <color indexed="8"/>
      <name val="Calibri"/>
      <family val="2"/>
    </font>
    <font>
      <sz val="10"/>
      <name val="Arial"/>
      <family val="2"/>
    </font>
    <font>
      <sz val="9"/>
      <name val="Arial"/>
      <family val="2"/>
    </font>
    <font>
      <sz val="11"/>
      <color indexed="8"/>
      <name val="Calibri"/>
      <family val="2"/>
      <scheme val="minor"/>
    </font>
    <font>
      <sz val="11"/>
      <color theme="1"/>
      <name val="Century Gothic"/>
      <family val="2"/>
    </font>
    <font>
      <sz val="11"/>
      <color indexed="8"/>
      <name val="Century Gothic"/>
      <family val="2"/>
    </font>
    <font>
      <b/>
      <sz val="11"/>
      <color theme="1"/>
      <name val="Century Gothic"/>
      <family val="2"/>
    </font>
    <font>
      <b/>
      <sz val="11"/>
      <color indexed="8"/>
      <name val="Century Gothic"/>
      <family val="2"/>
    </font>
  </fonts>
  <fills count="8">
    <fill>
      <patternFill patternType="none"/>
    </fill>
    <fill>
      <patternFill patternType="gray125"/>
    </fill>
    <fill>
      <patternFill patternType="solid">
        <fgColor indexed="54"/>
      </patternFill>
    </fill>
    <fill>
      <patternFill patternType="solid">
        <fgColor indexed="9"/>
      </patternFill>
    </fill>
    <fill>
      <patternFill patternType="solid">
        <fgColor indexed="11"/>
      </patternFill>
    </fill>
    <fill>
      <patternFill patternType="solid">
        <fgColor indexed="9"/>
        <bgColor indexed="64"/>
      </patternFill>
    </fill>
    <fill>
      <patternFill patternType="solid">
        <fgColor indexed="9"/>
        <bgColor indexed="26"/>
      </patternFill>
    </fill>
    <fill>
      <patternFill patternType="solid">
        <fgColor theme="0"/>
        <bgColor theme="4" tint="0.79998168889431442"/>
      </patternFill>
    </fill>
  </fills>
  <borders count="6">
    <border>
      <left/>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s>
  <cellStyleXfs count="6">
    <xf numFmtId="0" fontId="0" fillId="0" borderId="0"/>
    <xf numFmtId="0" fontId="3" fillId="0" borderId="3"/>
    <xf numFmtId="0" fontId="5" fillId="0" borderId="3"/>
    <xf numFmtId="9" fontId="5" fillId="0" borderId="3" applyFont="0" applyFill="0" applyBorder="0" applyAlignment="0" applyProtection="0"/>
    <xf numFmtId="164" fontId="5" fillId="0" borderId="3" applyFont="0" applyFill="0" applyBorder="0" applyAlignment="0" applyProtection="0"/>
    <xf numFmtId="9" fontId="5" fillId="0" borderId="0" applyFont="0" applyFill="0" applyBorder="0" applyAlignment="0" applyProtection="0"/>
  </cellStyleXfs>
  <cellXfs count="75">
    <xf numFmtId="0" fontId="0" fillId="0" borderId="0" xfId="0"/>
    <xf numFmtId="0" fontId="5" fillId="0" borderId="3" xfId="2" applyAlignment="1" applyProtection="1">
      <alignment horizontal="center" vertical="center"/>
      <protection hidden="1"/>
    </xf>
    <xf numFmtId="0" fontId="1" fillId="2" borderId="2" xfId="2" applyFont="1" applyFill="1" applyBorder="1" applyAlignment="1" applyProtection="1">
      <alignment horizontal="center" vertical="center"/>
      <protection hidden="1"/>
    </xf>
    <xf numFmtId="0" fontId="5" fillId="0" borderId="3" xfId="2" applyAlignment="1" applyProtection="1">
      <alignment horizontal="left" vertical="center"/>
      <protection hidden="1"/>
    </xf>
    <xf numFmtId="0" fontId="5" fillId="0" borderId="3" xfId="2" applyAlignment="1" applyProtection="1">
      <alignment horizontal="center" vertical="center" wrapText="1"/>
      <protection hidden="1"/>
    </xf>
    <xf numFmtId="165" fontId="5" fillId="0" borderId="3" xfId="2" applyNumberFormat="1" applyAlignment="1" applyProtection="1">
      <alignment horizontal="left" vertical="center"/>
      <protection hidden="1"/>
    </xf>
    <xf numFmtId="165" fontId="2" fillId="3" borderId="4" xfId="2" applyNumberFormat="1" applyFont="1" applyFill="1" applyBorder="1" applyAlignment="1" applyProtection="1">
      <alignment horizontal="center" vertical="center"/>
      <protection hidden="1"/>
    </xf>
    <xf numFmtId="0" fontId="1" fillId="2" borderId="2" xfId="2" applyFont="1" applyFill="1" applyBorder="1" applyAlignment="1" applyProtection="1">
      <alignment horizontal="left" vertical="center"/>
      <protection hidden="1"/>
    </xf>
    <xf numFmtId="0" fontId="1" fillId="2" borderId="2" xfId="2" applyFont="1" applyFill="1" applyBorder="1" applyAlignment="1" applyProtection="1">
      <alignment horizontal="center" vertical="center" wrapText="1"/>
      <protection hidden="1"/>
    </xf>
    <xf numFmtId="165" fontId="1" fillId="2" borderId="2" xfId="2" applyNumberFormat="1" applyFont="1" applyFill="1" applyBorder="1" applyAlignment="1" applyProtection="1">
      <alignment horizontal="left" vertical="center"/>
      <protection hidden="1"/>
    </xf>
    <xf numFmtId="0" fontId="1" fillId="2" borderId="1" xfId="2" applyFont="1" applyFill="1" applyBorder="1" applyAlignment="1" applyProtection="1">
      <alignment horizontal="center" vertical="center" wrapText="1"/>
      <protection hidden="1"/>
    </xf>
    <xf numFmtId="0" fontId="5" fillId="0" borderId="2" xfId="2" applyBorder="1" applyAlignment="1" applyProtection="1">
      <alignment horizontal="center" vertical="center"/>
      <protection hidden="1"/>
    </xf>
    <xf numFmtId="0" fontId="2" fillId="4" borderId="2" xfId="2" applyFont="1" applyFill="1" applyBorder="1" applyAlignment="1" applyProtection="1">
      <alignment horizontal="center" vertical="center"/>
      <protection hidden="1"/>
    </xf>
    <xf numFmtId="0" fontId="5" fillId="3" borderId="2" xfId="2" applyFill="1" applyBorder="1" applyAlignment="1" applyProtection="1">
      <alignment horizontal="center" vertical="center"/>
      <protection hidden="1"/>
    </xf>
    <xf numFmtId="0" fontId="3" fillId="5" borderId="2" xfId="2" applyFont="1" applyFill="1" applyBorder="1" applyAlignment="1" applyProtection="1">
      <alignment horizontal="center" vertical="center"/>
      <protection hidden="1"/>
    </xf>
    <xf numFmtId="0" fontId="0" fillId="5" borderId="2" xfId="0" applyFill="1" applyBorder="1" applyAlignment="1" applyProtection="1">
      <alignment vertical="center" wrapText="1"/>
      <protection hidden="1"/>
    </xf>
    <xf numFmtId="0" fontId="5" fillId="5" borderId="2" xfId="2" applyFill="1" applyBorder="1" applyAlignment="1" applyProtection="1">
      <alignment horizontal="left" vertical="center" wrapText="1"/>
      <protection hidden="1"/>
    </xf>
    <xf numFmtId="0" fontId="5" fillId="5" borderId="2" xfId="2" applyFill="1" applyBorder="1" applyAlignment="1" applyProtection="1">
      <alignment horizontal="center" vertical="center" wrapText="1"/>
      <protection hidden="1"/>
    </xf>
    <xf numFmtId="0" fontId="5" fillId="5" borderId="2" xfId="2" applyFill="1" applyBorder="1" applyAlignment="1" applyProtection="1">
      <alignment horizontal="left" vertical="center"/>
      <protection hidden="1"/>
    </xf>
    <xf numFmtId="165" fontId="5" fillId="5" borderId="2" xfId="2" applyNumberFormat="1" applyFill="1" applyBorder="1" applyAlignment="1" applyProtection="1">
      <alignment horizontal="left" vertical="center" wrapText="1"/>
      <protection hidden="1"/>
    </xf>
    <xf numFmtId="165" fontId="5" fillId="5" borderId="2" xfId="2" applyNumberFormat="1" applyFill="1" applyBorder="1" applyAlignment="1" applyProtection="1">
      <alignment horizontal="left" vertical="center"/>
      <protection hidden="1"/>
    </xf>
    <xf numFmtId="49" fontId="0" fillId="3" borderId="5" xfId="0" applyNumberFormat="1" applyFill="1" applyBorder="1" applyAlignment="1" applyProtection="1">
      <alignment vertical="center"/>
      <protection hidden="1"/>
    </xf>
    <xf numFmtId="0" fontId="0" fillId="3" borderId="5" xfId="0" applyFill="1" applyBorder="1" applyAlignment="1" applyProtection="1">
      <alignment vertical="center"/>
      <protection hidden="1"/>
    </xf>
    <xf numFmtId="0" fontId="0" fillId="5" borderId="2" xfId="0" applyFill="1" applyBorder="1" applyAlignment="1" applyProtection="1">
      <alignment horizontal="left" vertical="center" wrapText="1"/>
      <protection hidden="1"/>
    </xf>
    <xf numFmtId="165" fontId="0" fillId="3" borderId="5" xfId="0" applyNumberFormat="1" applyFill="1" applyBorder="1" applyAlignment="1" applyProtection="1">
      <alignment vertical="center"/>
      <protection hidden="1"/>
    </xf>
    <xf numFmtId="9" fontId="0" fillId="0" borderId="3" xfId="3" applyFont="1" applyAlignment="1" applyProtection="1">
      <alignment horizontal="left" vertical="center"/>
      <protection hidden="1"/>
    </xf>
    <xf numFmtId="166" fontId="0" fillId="5" borderId="2" xfId="4" applyNumberFormat="1" applyFont="1" applyFill="1" applyBorder="1" applyAlignment="1" applyProtection="1">
      <alignment horizontal="left" vertical="center"/>
      <protection hidden="1"/>
    </xf>
    <xf numFmtId="49" fontId="0" fillId="0" borderId="0" xfId="0" applyNumberFormat="1" applyProtection="1">
      <protection hidden="1"/>
    </xf>
    <xf numFmtId="0" fontId="0" fillId="0" borderId="0" xfId="0" applyProtection="1">
      <protection hidden="1"/>
    </xf>
    <xf numFmtId="0" fontId="0" fillId="0" borderId="0" xfId="0" applyAlignment="1" applyProtection="1">
      <alignment wrapText="1"/>
      <protection hidden="1"/>
    </xf>
    <xf numFmtId="0" fontId="5" fillId="5" borderId="2" xfId="2" applyFill="1" applyBorder="1" applyAlignment="1" applyProtection="1">
      <alignment horizontal="center" vertical="center"/>
      <protection hidden="1"/>
    </xf>
    <xf numFmtId="0" fontId="5" fillId="0" borderId="2" xfId="2" applyBorder="1" applyAlignment="1" applyProtection="1">
      <alignment horizontal="center" vertical="center" wrapText="1"/>
      <protection hidden="1"/>
    </xf>
    <xf numFmtId="0" fontId="3" fillId="5" borderId="2" xfId="0" applyFont="1" applyFill="1" applyBorder="1" applyAlignment="1" applyProtection="1">
      <alignment vertical="center" wrapText="1"/>
      <protection hidden="1"/>
    </xf>
    <xf numFmtId="0" fontId="0" fillId="5" borderId="3" xfId="0" applyFill="1" applyBorder="1" applyAlignment="1" applyProtection="1">
      <alignment horizontal="left" vertical="center" wrapText="1"/>
      <protection hidden="1"/>
    </xf>
    <xf numFmtId="0" fontId="3" fillId="5" borderId="2" xfId="2" applyFont="1" applyFill="1" applyBorder="1" applyAlignment="1" applyProtection="1">
      <alignment horizontal="left" vertical="center" wrapText="1"/>
      <protection hidden="1"/>
    </xf>
    <xf numFmtId="49" fontId="0" fillId="0" borderId="0" xfId="0" applyNumberFormat="1" applyAlignment="1" applyProtection="1">
      <alignment vertical="center"/>
      <protection hidden="1"/>
    </xf>
    <xf numFmtId="0" fontId="0" fillId="0" borderId="0" xfId="0" applyAlignment="1" applyProtection="1">
      <alignment vertical="center"/>
      <protection hidden="1"/>
    </xf>
    <xf numFmtId="0" fontId="3" fillId="5" borderId="2" xfId="2" applyFont="1" applyFill="1" applyBorder="1" applyAlignment="1" applyProtection="1">
      <alignment horizontal="center" vertical="center" wrapText="1"/>
      <protection hidden="1"/>
    </xf>
    <xf numFmtId="9" fontId="0" fillId="0" borderId="0" xfId="0" applyNumberFormat="1" applyProtection="1">
      <protection hidden="1"/>
    </xf>
    <xf numFmtId="0" fontId="4" fillId="0" borderId="2" xfId="2" applyFont="1" applyBorder="1" applyAlignment="1" applyProtection="1">
      <alignment horizontal="center" vertical="center" wrapText="1"/>
      <protection hidden="1"/>
    </xf>
    <xf numFmtId="0" fontId="4" fillId="0" borderId="2" xfId="2" applyFont="1" applyBorder="1" applyAlignment="1" applyProtection="1">
      <alignment horizontal="left" vertical="center" wrapText="1"/>
      <protection hidden="1"/>
    </xf>
    <xf numFmtId="165" fontId="3" fillId="6" borderId="2" xfId="1" applyNumberFormat="1" applyFont="1" applyFill="1" applyBorder="1" applyAlignment="1" applyProtection="1">
      <alignment horizontal="left" vertical="center" wrapText="1"/>
      <protection hidden="1"/>
    </xf>
    <xf numFmtId="165" fontId="0" fillId="0" borderId="2" xfId="2" applyNumberFormat="1" applyFont="1" applyBorder="1" applyAlignment="1" applyProtection="1">
      <alignment horizontal="left" vertical="center"/>
      <protection hidden="1"/>
    </xf>
    <xf numFmtId="165" fontId="0" fillId="0" borderId="2" xfId="2" applyNumberFormat="1" applyFont="1" applyBorder="1" applyAlignment="1" applyProtection="1">
      <alignment horizontal="left" vertical="center" wrapText="1"/>
      <protection hidden="1"/>
    </xf>
    <xf numFmtId="165" fontId="4" fillId="0" borderId="2" xfId="2" applyNumberFormat="1" applyFont="1" applyBorder="1" applyAlignment="1" applyProtection="1">
      <alignment horizontal="left" vertical="center"/>
      <protection hidden="1"/>
    </xf>
    <xf numFmtId="0" fontId="4" fillId="0" borderId="2" xfId="0" applyFont="1" applyBorder="1" applyAlignment="1" applyProtection="1">
      <alignment horizontal="justify" vertical="center" wrapText="1"/>
      <protection hidden="1"/>
    </xf>
    <xf numFmtId="0" fontId="5" fillId="0" borderId="3" xfId="2" applyBorder="1" applyAlignment="1" applyProtection="1">
      <alignment horizontal="center" vertical="center" wrapText="1"/>
      <protection hidden="1"/>
    </xf>
    <xf numFmtId="0" fontId="1" fillId="2" borderId="2" xfId="0" applyFont="1" applyFill="1" applyBorder="1" applyAlignment="1" applyProtection="1">
      <alignment horizontal="center" vertical="center" wrapText="1"/>
      <protection hidden="1"/>
    </xf>
    <xf numFmtId="0" fontId="1" fillId="2" borderId="1" xfId="2" applyFont="1" applyFill="1" applyBorder="1" applyAlignment="1" applyProtection="1">
      <alignment horizontal="left" vertical="center" wrapText="1"/>
      <protection hidden="1"/>
    </xf>
    <xf numFmtId="165" fontId="1" fillId="2" borderId="1" xfId="2" applyNumberFormat="1" applyFont="1" applyFill="1" applyBorder="1" applyAlignment="1" applyProtection="1">
      <alignment horizontal="left" vertical="center" wrapText="1"/>
      <protection hidden="1"/>
    </xf>
    <xf numFmtId="49" fontId="1" fillId="2" borderId="2" xfId="0" applyNumberFormat="1" applyFont="1" applyFill="1" applyBorder="1" applyAlignment="1" applyProtection="1">
      <alignment horizontal="center" vertical="center" wrapText="1"/>
      <protection hidden="1"/>
    </xf>
    <xf numFmtId="0" fontId="5" fillId="0" borderId="3" xfId="2" applyAlignment="1" applyProtection="1">
      <alignment horizontal="left" vertical="center" wrapText="1"/>
      <protection hidden="1"/>
    </xf>
    <xf numFmtId="0" fontId="0" fillId="0" borderId="3" xfId="0" applyBorder="1" applyAlignment="1" applyProtection="1">
      <alignment wrapText="1"/>
      <protection hidden="1"/>
    </xf>
    <xf numFmtId="0" fontId="0" fillId="0" borderId="3" xfId="0" applyBorder="1" applyAlignment="1" applyProtection="1">
      <alignment vertical="center" wrapText="1"/>
      <protection hidden="1"/>
    </xf>
    <xf numFmtId="0" fontId="0" fillId="0" borderId="3" xfId="0" applyBorder="1" applyAlignment="1" applyProtection="1">
      <protection hidden="1"/>
    </xf>
    <xf numFmtId="0" fontId="5" fillId="0" borderId="3" xfId="2" applyAlignment="1" applyProtection="1">
      <alignment vertical="center"/>
      <protection hidden="1"/>
    </xf>
    <xf numFmtId="0" fontId="0" fillId="0" borderId="3" xfId="2" applyFont="1" applyAlignment="1" applyProtection="1">
      <alignment vertical="center" wrapText="1"/>
      <protection hidden="1"/>
    </xf>
    <xf numFmtId="0" fontId="0" fillId="0" borderId="3" xfId="2" applyFont="1" applyAlignment="1" applyProtection="1">
      <alignment vertical="center"/>
      <protection hidden="1"/>
    </xf>
    <xf numFmtId="0" fontId="0" fillId="0" borderId="3" xfId="2" applyFont="1" applyAlignment="1" applyProtection="1">
      <alignment horizontal="left" vertical="center"/>
      <protection hidden="1"/>
    </xf>
    <xf numFmtId="0" fontId="0" fillId="5" borderId="0" xfId="0" applyFill="1" applyAlignment="1" applyProtection="1">
      <alignment horizontal="left" vertical="center" wrapText="1"/>
      <protection hidden="1"/>
    </xf>
    <xf numFmtId="0" fontId="6" fillId="0" borderId="4" xfId="0" applyNumberFormat="1" applyFont="1" applyBorder="1"/>
    <xf numFmtId="0" fontId="6" fillId="0" borderId="4" xfId="0" applyFont="1" applyBorder="1"/>
    <xf numFmtId="0" fontId="7" fillId="0" borderId="0" xfId="0" pivotButton="1" applyFont="1"/>
    <xf numFmtId="0" fontId="7" fillId="0" borderId="0" xfId="0" applyFont="1"/>
    <xf numFmtId="0" fontId="7" fillId="0" borderId="4" xfId="0" applyFont="1" applyBorder="1"/>
    <xf numFmtId="0" fontId="7" fillId="0" borderId="0" xfId="0" applyFont="1" applyAlignment="1">
      <alignment horizontal="left"/>
    </xf>
    <xf numFmtId="0" fontId="7" fillId="0" borderId="0" xfId="0" applyNumberFormat="1" applyFont="1"/>
    <xf numFmtId="0" fontId="7" fillId="0" borderId="4" xfId="0" applyFont="1" applyBorder="1" applyAlignment="1">
      <alignment horizontal="left"/>
    </xf>
    <xf numFmtId="0" fontId="7" fillId="0" borderId="4" xfId="0" applyNumberFormat="1" applyFont="1" applyBorder="1"/>
    <xf numFmtId="0" fontId="9" fillId="0" borderId="4" xfId="0" applyFont="1" applyBorder="1" applyAlignment="1">
      <alignment horizontal="center" vertical="center"/>
    </xf>
    <xf numFmtId="0" fontId="9" fillId="0" borderId="4" xfId="0" applyFont="1" applyBorder="1"/>
    <xf numFmtId="9" fontId="7" fillId="0" borderId="4" xfId="5" applyFont="1" applyBorder="1"/>
    <xf numFmtId="0" fontId="8" fillId="7" borderId="4" xfId="0" applyFont="1" applyFill="1" applyBorder="1" applyAlignment="1">
      <alignment horizontal="center" vertical="center"/>
    </xf>
    <xf numFmtId="0" fontId="1" fillId="2" borderId="2" xfId="2" applyFont="1" applyFill="1" applyBorder="1" applyAlignment="1" applyProtection="1">
      <alignment horizontal="left" vertical="center"/>
      <protection hidden="1"/>
    </xf>
    <xf numFmtId="0" fontId="5" fillId="0" borderId="3" xfId="2" applyAlignment="1" applyProtection="1">
      <alignment horizontal="left" vertical="center"/>
      <protection hidden="1"/>
    </xf>
  </cellXfs>
  <cellStyles count="6">
    <cellStyle name="Millares 2" xfId="4"/>
    <cellStyle name="Normal" xfId="0" builtinId="0"/>
    <cellStyle name="Normal 2" xfId="2"/>
    <cellStyle name="Normal 3" xfId="1"/>
    <cellStyle name="Porcentaje" xfId="5" builtinId="5"/>
    <cellStyle name="Porcentaje 2" xfId="3"/>
  </cellStyles>
  <dxfs count="1">
    <dxf>
      <font>
        <name val="Century Gothic"/>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85834</xdr:colOff>
      <xdr:row>5</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609709" cy="9525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85834</xdr:colOff>
      <xdr:row>5</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609709" cy="952543"/>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Rebeca.Gonzalez" refreshedDate="42628.444908796293" createdVersion="3" refreshedVersion="3" minRefreshableVersion="3" recordCount="26">
  <cacheSource type="worksheet">
    <worksheetSource ref="C10:W36" sheet="2015 (2)"/>
  </cacheSource>
  <cacheFields count="21">
    <cacheField name="CÓDIGO DE LA ENTIDAD" numFmtId="0">
      <sharedItems containsSemiMixedTypes="0" containsString="0" containsNumber="1" containsInteger="1" minValue="3" maxValue="3"/>
    </cacheField>
    <cacheField name="VIGENCIA DE LA AUDITORIA o VISITA" numFmtId="0">
      <sharedItems/>
    </cacheField>
    <cacheField name="CODIGO AUDITORIA SEGÚN PAD DE LA VIGENCIA" numFmtId="0">
      <sharedItems containsSemiMixedTypes="0" containsString="0" containsNumber="1" containsInteger="1" minValue="121" maxValue="2014" count="5">
        <n v="2012"/>
        <n v="2014"/>
        <n v="121"/>
        <n v="141"/>
        <n v="161"/>
      </sharedItems>
    </cacheField>
    <cacheField name="No. HALLAZGO o Numeral del Informe de la Auditoría o Visita" numFmtId="0">
      <sharedItems/>
    </cacheField>
    <cacheField name="DESCRIPCION DEL HALLAZGO" numFmtId="0">
      <sharedItems longText="1"/>
    </cacheField>
    <cacheField name="CAUSA DEL HALLAZGO" numFmtId="0">
      <sharedItems longText="1"/>
    </cacheField>
    <cacheField name="CÓDIGO ACCIÓN" numFmtId="0">
      <sharedItems containsSemiMixedTypes="0" containsString="0" containsNumber="1" containsInteger="1" minValue="1" maxValue="1"/>
    </cacheField>
    <cacheField name="DESCRIPCIÓN ACCION" numFmtId="0">
      <sharedItems longText="1"/>
    </cacheField>
    <cacheField name="NOMBRE DEL INDICADOR" numFmtId="0">
      <sharedItems/>
    </cacheField>
    <cacheField name="FORMULA DEL INDICADOR" numFmtId="0">
      <sharedItems/>
    </cacheField>
    <cacheField name="META" numFmtId="0">
      <sharedItems containsMixedTypes="1" containsNumber="1" containsInteger="1" minValue="1" maxValue="1"/>
    </cacheField>
    <cacheField name="AREA RESPONSABLE" numFmtId="0">
      <sharedItems/>
    </cacheField>
    <cacheField name="FECHA DE INICIO" numFmtId="165">
      <sharedItems containsSemiMixedTypes="0" containsNonDate="0" containsDate="1" containsString="0" minDate="2014-12-18T00:00:00" maxDate="2015-11-02T00:00:00"/>
    </cacheField>
    <cacheField name="FECHA DE TERMINACIÓN" numFmtId="165">
      <sharedItems containsDate="1" containsMixedTypes="1" minDate="2015-11-15T00:00:00" maxDate="2016-12-31T00:00:00"/>
    </cacheField>
    <cacheField name="VARIABLES DEL INDICADOR" numFmtId="49">
      <sharedItems containsMixedTypes="1" containsNumber="1" containsInteger="1" minValue="0" maxValue="0"/>
    </cacheField>
    <cacheField name="RESULTADO INDICADOR" numFmtId="0">
      <sharedItems containsSemiMixedTypes="0" containsString="0" containsNumber="1" minValue="0" maxValue="2"/>
    </cacheField>
    <cacheField name="ANÁLISIS SEGUIMIENTO ENTIDAD" numFmtId="0">
      <sharedItems longText="1"/>
    </cacheField>
    <cacheField name="EFICACIA ENTIDAD" numFmtId="0">
      <sharedItems containsSemiMixedTypes="0" containsString="0" containsNumber="1" containsInteger="1" minValue="0" maxValue="100"/>
    </cacheField>
    <cacheField name="ESTADO Y EVALUACIÓN ENTIDAD" numFmtId="0">
      <sharedItems/>
    </cacheField>
    <cacheField name="FECHA SEGUIMIENTO" numFmtId="165">
      <sharedItems containsSemiMixedTypes="0" containsNonDate="0" containsDate="1" containsString="0" minDate="2015-12-31T00:00:00" maxDate="2016-01-01T00:00:00"/>
    </cacheField>
    <cacheField name="Causa" numFmtId="0">
      <sharedItems count="12">
        <s v="Bienes uso público"/>
        <s v="Meta compromisos y giros"/>
        <s v="PDL"/>
        <s v="Contratación"/>
        <s v="Gestión documental"/>
        <s v="Debilidades supervisión e interventoría"/>
        <s v="Almacén"/>
        <s v="Planeación"/>
        <s v="Liquidaciones"/>
        <s v="PIGA"/>
        <s v="Multas"/>
        <s v="Contabilidad"/>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6">
  <r>
    <n v="3"/>
    <s v="2012 2012"/>
    <x v="0"/>
    <s v="3.3.2.4."/>
    <s v="Administrativo, la documentación reportada por contabilidad no cuenta con inventario detallado de bienes de beneficio y uso público con su respectivo avalúo técnico que evidencia cada uno de sus componentes y el valor de la misma, si bien entregaron un inventario este registra un sin numero de contratos ejecutados, que transgrede instructivo 29 de SHD, denotando la falta de controles en los bienes revelando cifras que generan incertidumbre por valor $8.102.171.427.79 en su composición."/>
    <s v="Los informes finales de los contratos de obra no detallan la información del tipo de obra realiza"/>
    <n v="1"/>
    <s v="Correción:  Generar un expediente documental donde se refleje, para cada contrato relacionado con los bienes de uso publico, la problemática, antecedentes, acciones administrativas ejecutadas a la fecha y la solicitud justificada para retirar esas partidas de contabilidad.  Solicitar un comité de sostenibilidad contable para depurar esta cuenta."/>
    <s v="Depurar 100%  de contratos de la cuenta de bienes de uso publico que suman los $8,102,171,427,79"/>
    <s v="Valor depurado / $8,102,171,427,79"/>
    <n v="1"/>
    <s v="Coordinación Administrativa y Financiera  -- Infraestructura y Contabilidad"/>
    <d v="2015-07-10T00:00:00"/>
    <d v="2015-12-31T00:00:00"/>
    <s v="0 / $8,102,171,427,79"/>
    <n v="0"/>
    <s v="Se programo comité de sostenibilidad para el 18 de Dic en cuya agenda se trato la depuración de la cuenta 171005.   Por solicitud del Coordinador Administrativo y del Coordinador Normativo no se depura hasta cuando se confirme con Jurídica de SDG si alguno de estos contratos tiene alguna demanda"/>
    <n v="90"/>
    <s v="0  "/>
    <d v="2015-12-31T00:00:00"/>
    <x v="0"/>
  </r>
  <r>
    <n v="3"/>
    <s v="2012 2012"/>
    <x v="0"/>
    <s v="3.4.3.1."/>
    <s v="Administrativo, en presupuesto se determinó que a pesar de una muy buena ejecución presupuestal de gastos e inversiones, las autorizaciones de giro en  inversión Directa fue de 46.56%, muy deficiente lo que determina que la gestión presupuestal no contribuye a la gestión administrativa como herramienta de planeación y control de los recursos a cargo del FDLSF y su gestión es ineficiente, incumpliendo los objetivos del sistema presupuestal consagrado en el Decreto 714 de 1996 en su Artículo 8º."/>
    <s v="Desde hace varios añios, se presenta un  rezago en la ejecución de actividades de los proyectos contratados lo que obliga que la suscripción de nuevos  contratos en el último trimestre del año para ejecución durante la siguiente vigencia"/>
    <n v="1"/>
    <s v="Realizar con los profesionales del grupo de planenación de la alcadía un seguimiento trimestral de la ejecución de los proyectos y del PAC mensual, acordes a la forma de pago descrita en el contrato para identificar la advertencia de baja ejecución.&#10;"/>
    <s v="Seguimiento  de pagos de contratos"/>
    <s v="Pagos esperados según contrato / Pagos realizados mensualmente"/>
    <s v="&gt; 70%"/>
    <s v="Coordinación Administrativa y Financiera  --  Planeación"/>
    <d v="2015-07-10T00:00:00"/>
    <d v="2016-03-31T00:00:00"/>
    <s v="2/4"/>
    <n v="0.5"/>
    <s v="Se realizaron reuniones del grupo de planeación con la Doctora Julieta Vence para revisar entre otros temas la ejecución de los proyectos.   "/>
    <n v="50"/>
    <s v="0  "/>
    <d v="2015-12-31T00:00:00"/>
    <x v="1"/>
  </r>
  <r>
    <n v="3"/>
    <s v="2014 2014"/>
    <x v="1"/>
    <s v="2.8.1"/>
    <s v="plan de desarrollo y ejecución presupuestal de 2013&#10;Hallazgo Administrativo&#10;Incongruencia del plan de desarrollo ya que la suma de los ingresos calculados para el cuatrenio debe ser coincidente con la suma calculada para los egresos del mismo Plan"/>
    <s v="&#10;1. No especificación anual de cada una de las fuentes de ingresos&#10;2. Falta de Revisión cruzada de cifras"/>
    <n v="1"/>
    <s v="Corrección: Identificar las diferencias y en la Rendición de cuentas 2014  hacer las aclaraciones correspondientes.&#10;Acción Correctiva: En la formulación de los Planes de Desarrollo verificar que la suma de los ingresos sea igua a la suma de los egresos."/>
    <s v="Igualdad en las cifras del PDL impreso"/>
    <s v="suma de los ingresos / suma de  los egresos."/>
    <n v="1"/>
    <s v="Despacho Alcaldía Local"/>
    <d v="2015-11-01T00:00:00"/>
    <d v="2016-03-31T00:00:00"/>
    <s v="0"/>
    <n v="0"/>
    <s v="Esta acción solo podrá reviarse  cuando este aprobado el PDL 2017-2020"/>
    <n v="0"/>
    <s v="0  "/>
    <d v="2015-12-31T00:00:00"/>
    <x v="2"/>
  </r>
  <r>
    <n v="3"/>
    <s v="2014 2014"/>
    <x v="1"/>
    <s v="2.9.2"/>
    <s v="Presunta trasgresion art 34 n 1° Ley 734/2002 y posible detrimento al patrimonio local&#10;Irregularidades:&#10;1. Contrato suministro 151/13: compra de plotter&#10; a. Compra injustificada&#10;b.  Equipo no usado por falta de kit no inluido en la garantía &#10;c.  Falta evidencia uso del plotter&#10;d.  Falta certificaicón de la Imprenta Distrital de no poder realizar los trabajos que se haran en el plotter&#10;e.  No cumplimiento y acatamiento Dec 054 2008 y Dec 084/2008 y Circular 017/2010 de  Alcaldía Mayor de Bogotá"/>
    <s v="1. No cumplimiento o desconocimiento de los procedimientos de compras &#10;2. Análisis beneficio- costos deficiente "/>
    <n v="1"/>
    <s v="Corrección:  Poner en funcionamiento el plotter y Diseñar reporte de uso del plotter (diario / mensual)&#10;Acción correctiva: Asegurar que se cumple con los procedimientos de compra establecidos para tecnología&#10;"/>
    <s v="Puesta en funcionamiento del plotter"/>
    <s v="Funcionalidad del plotter probada / Funcionalidades del plotter"/>
    <n v="1"/>
    <s v="Fondo de Desarrollo Local- Contratación - Sistemas"/>
    <d v="2015-07-15T00:00:00"/>
    <d v="2015-12-31T00:00:00"/>
    <n v="0"/>
    <n v="0"/>
    <s v="En el contrato XXX se incluyo el mantenimiento del plotter.  Las piezas requeridas para su puesta en funcionamiento llegan a finales demarzo"/>
    <n v="25"/>
    <s v="0  "/>
    <d v="2015-12-31T00:00:00"/>
    <x v="3"/>
  </r>
  <r>
    <n v="3"/>
    <s v="2014 2014"/>
    <x v="1"/>
    <s v="2.2"/>
    <s v="Incumplimiento en la ejecucion de los aportes como cofinanciacion por valor de $27.100.000 por parte del contratista CORPORACION FUERZA OXIGENO convenio 98-2013"/>
    <s v="omision al procedimiento de gestion documental por no mantener los documentos dentro de la carpeta del contrato&#10;No se ha presentado la liquidación del contrato."/>
    <n v="1"/>
    <s v="Corrección:  se le exigira al ejecutor que en los informes de ejecución final refleje el cumplimiento de la cofinanciación ofrecida la cual debe estar debidamente soportada  técnica y finacieramente como requiisito previo para la la liquidación del convenio y se anexaran a la carpeta del conmtrato los documentos y soportes correspondientes"/>
    <s v="Soportes presentados de cofinanciacion para el contrato del hallazgo"/>
    <s v="Soportes de aportes de cofinanciación en el expediente del contrato / contratos con cofinanciacion con el hallazgo "/>
    <n v="1"/>
    <s v="Fondo de Desarrollo Local- Contratación  - Planeación"/>
    <d v="2015-01-01T00:00:00"/>
    <d v="2015-12-31T00:00:00"/>
    <s v="1/1"/>
    <n v="1"/>
    <s v="valor de la cofinanciación $27.170.000&#10;soportado  mediante informe final radicado No 2015-032-004824-2 de fecha 15/05/2015. &#10;La cofinanciación se entregó soportada en los respectivos informes. "/>
    <n v="100"/>
    <s v="0  "/>
    <d v="2015-12-31T00:00:00"/>
    <x v="4"/>
  </r>
  <r>
    <n v="3"/>
    <s v="2014 2014"/>
    <x v="1"/>
    <s v="2.5"/>
    <s v="Indebida certificación de idoneidad y experiencia del contratista CORPORACION FURZA OXIGENO convenio 87-2013"/>
    <s v="Para este contrato, no se cerifico ni tiempo ni valor por que no estaba contemplado dentro de los estudios previos"/>
    <n v="1"/>
    <s v="Acción correctiva: En los futuros  procesos de  contratación de los convenios de asociación, se mantendrá el rigor de la verifiación de  las certificaciones de experiencia aportadas por los oferentes para acreditar la idoneidad exigida por la entidad."/>
    <s v="Verificaci{on de documentos contractuales"/>
    <s v="Lista de chequeo de documentos diligenciada al 100% y firmada por el abogado responsable / contratos firmados"/>
    <n v="1"/>
    <s v="Fondo de Desarrollo Local- Contratación "/>
    <d v="2015-01-01T00:00:00"/>
    <d v="2015-12-31T00:00:00"/>
    <s v="159/159"/>
    <n v="1"/>
    <s v="En la vigencia de 2015 se suscribieron  ciento cincuenta  y nueve (159) contratos y  a todos se les hizo la verifiación correspondiente de acuerdo a la lista de verificación la cual se encuentra debidamente firmada por el abogado correspondiente hasta su ámbito de aplicación."/>
    <n v="100"/>
    <s v="0  "/>
    <d v="2015-12-31T00:00:00"/>
    <x v="3"/>
  </r>
  <r>
    <n v="3"/>
    <s v="2014 2014"/>
    <x v="1"/>
    <s v="2.8"/>
    <s v="Presentación inoportuna de documentos convenio de asociacion 113-2013"/>
    <s v="omision al procedimeinto de gestion documental"/>
    <n v="1"/>
    <s v="Acción correctiva: Realizar el archivo oportuno de la documentacion en cada carpeta contractual"/>
    <s v="Archivo completo y oportuno de folios a expedientes"/>
    <s v="Soportes entregados de actividades ejecutada para el contrato firmado /  Total de actividades a ejecutar establecida en el contrato correspondiente"/>
    <n v="1"/>
    <s v="Fondo de Desarrollo Local- Contratación  - Planeación"/>
    <d v="2015-01-01T00:00:00"/>
    <d v="2015-12-31T00:00:00"/>
    <s v="159/159"/>
    <n v="1"/>
    <s v="En la actualidad se archiva la documentación de conformidad como se entrega al área de archivo, la foliación es situación distinta ya que solo se cuenta con una persona de archivo para realizar esta actividad. "/>
    <n v="100"/>
    <s v="0  "/>
    <d v="2015-12-31T00:00:00"/>
    <x v="4"/>
  </r>
  <r>
    <n v="3"/>
    <s v="2015 2015"/>
    <x v="2"/>
    <s v="2.3.1"/>
    <s v="convenios 029/12 y 036/11  no existencia del registro de aprobación de las pólizas,  aval de ajuste del perfil del coordinador del convenio 029/12 sin contar con la aprobación del ordenador del gasto del fondo&#10;Falta de control y seguimiento a las actividades desarrolladas&#10;no se encuentran publicados en la web los planes de acción de la vigencia 2014 y 2015 ni la contratación de la vigencia 2015 "/>
    <s v="Debilidad en la revisón de las documentos contactuales"/>
    <n v="1"/>
    <s v="Acción correctiva: Mantener el uso de la  lista de chequo para revisión de documentos contractuales que sea firmada por el abogado que realice la revisión"/>
    <s v="Verificaci{on de documentos contractuales"/>
    <s v="Lista de chequeo de documentos diligenciada al 100% y firmada por el abogado responsable / contratos firmados"/>
    <n v="1"/>
    <s v="Fondo de Desarrollo Local"/>
    <d v="2015-04-15T00:00:00"/>
    <d v="2015-12-31T00:00:00"/>
    <s v="159/159"/>
    <n v="1"/>
    <s v="En la vigencia de 2015 se suscribieron  ciento cincuenta  y nueve (159) contratos y  a todos se leshizo la verifiacción correspondiente de acuerdo a la lista de verificación la cual se encuentra debidamente firmada por el abogado correspondiente hasta su ámbito de aplicación."/>
    <n v="100"/>
    <s v="0  "/>
    <d v="2015-12-31T00:00:00"/>
    <x v="5"/>
  </r>
  <r>
    <n v="3"/>
    <s v="2015 2015"/>
    <x v="2"/>
    <s v="2.3.2"/>
    <s v="Convenio de asociación 046/2011 Fundiderc Adulto mayor: no obran soportes de la devolución de los elementos adquiridos (art2-3 ley 87-1993, ley 610-2000, decreto 777-1992, ley 734 de 2002, ley 1474 de 2011 art 82-83y 84, ley 80-1993 y 2l-gar-m1"/>
    <s v="Falla en el registro de las devoluciones de los bienes adquiridos para los proyectos de inversión"/>
    <n v="1"/>
    <s v="Acción correctiva: Registrar los bienes adquiridos y devueltos para los proyectos de inversión en el aplicativo SAI Y SAE en los tiempos estipulados en el contrato evidenciando su trazabilidad"/>
    <s v="Registro de bienes adquiridos para convenios"/>
    <s v="Bienes adquiridos y devueltos para los proyectos de inversión, registrados en el aplicativo SAI Y SAE / Total de bienes adquiridos y devueltos para los proyectos de inversión "/>
    <n v="1"/>
    <s v="Coordinación Administrativa Financiera - Almacén&#10;"/>
    <d v="2015-04-15T00:00:00"/>
    <d v="2015-12-31T00:00:00"/>
    <s v="270/270"/>
    <n v="1"/>
    <s v="En el año se recibieron 270 bienes para proyuectos los cuales fueron registrados en el aplicativo SAI-SAE.  "/>
    <n v="100"/>
    <s v="0  "/>
    <d v="2015-12-31T00:00:00"/>
    <x v="6"/>
  </r>
  <r>
    <n v="3"/>
    <s v="2015 2015"/>
    <x v="2"/>
    <s v="2.3.3"/>
    <s v="Contrato de obra 086-2011 CONSORCIO KMINOS - GNG Ingeniería S.A.S (Contrato de Interventoría 108/86  No cumplimiento del objeto 26 tramos (entregados 7). no satisfacción de la mejora de la movilidad "/>
    <s v="Fallas en la planeación al  no incluir la totalidad de las vias objeto de la intervención"/>
    <n v="1"/>
    <s v="Acción correctiva:  Incluir en los estudios previos de los procesos de infraestructura vial,  el listado con la totalidad de la vìas objeto de intervención en el contrato."/>
    <s v="Inclusion de vias a mantener- habilitar"/>
    <s v="Vias mantenidas o habilitadas / vias contratadas"/>
    <n v="1"/>
    <s v="Coordinación Administrativa Financiera -  Infraestructura"/>
    <d v="2015-04-15T00:00:00"/>
    <s v="2016-30-06"/>
    <s v="2/2"/>
    <n v="1"/>
    <s v="De la licitación pública adelantada por la entidad se publicó el listado de vías priorizada y aprobadas esta se encuentran en el anexo No 2, esta información se encuentra en el portal de contratación. &#10;&#10;https://www.contratos.gov.co/consultas/detalleProceso.do?numConstancia=15-1-140104"/>
    <n v="100"/>
    <s v="0  "/>
    <d v="2015-12-31T00:00:00"/>
    <x v="7"/>
  </r>
  <r>
    <n v="3"/>
    <s v="2015 2015"/>
    <x v="2"/>
    <s v="2.3.4"/>
    <s v="Planeación oportuna: al contrato de prestación de servicios 012 de 2014 realiza cambio de objeto del contrato al  tomar de decisión de entregar 680 sudaderas a los beneficiarios "/>
    <s v="No soportar adecuademente las necesidades de adición en un contrato"/>
    <n v="1"/>
    <s v="Acción correctiva: Continuar  autorizando las adiciones de los contratos  en los casos debidamente justificados y conforme con la normatividad vigente"/>
    <s v="Justificacion de adiciones"/>
    <s v="Adiciones con justificación sufiente / Adiciones aprobadas"/>
    <n v="1"/>
    <s v="Fondo de Desarrollo Local"/>
    <d v="2015-04-15T00:00:00"/>
    <s v="2016-30-06"/>
    <s v="123/123"/>
    <n v="1"/>
    <s v="Todas las adiciones realizadas cuentan con la respectiva justificación y  aprobación por parte del ordenador del gasto."/>
    <n v="100"/>
    <s v="0  "/>
    <d v="2015-12-31T00:00:00"/>
    <x v="7"/>
  </r>
  <r>
    <n v="3"/>
    <s v="2015 2015"/>
    <x v="2"/>
    <s v="2.4.1"/>
    <s v="contrato 108 de 2010  monto no reflejado ni descontado en el reporte de la vigencia 2013. &#10;saldos por liberar para el Contrato de obra 108/2010 a 141/2011 no corresponden con el formato"/>
    <s v="Generar liquidación con informe PREDIS no actualizado"/>
    <n v="1"/>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
    <n v="1"/>
    <s v="Fondo de Desarrollo Local"/>
    <d v="2015-04-15T00:00:00"/>
    <d v="2015-12-31T00:00:00"/>
    <s v="135/135"/>
    <n v="1"/>
    <s v="Antes de liquidar los contratos, se solicitaba el infomres de Predis para asegurar que la liquidación quedara con el valor igual"/>
    <n v="100"/>
    <s v="0  "/>
    <d v="2015-12-31T00:00:00"/>
    <x v="8"/>
  </r>
  <r>
    <n v="3"/>
    <s v="2015 2015"/>
    <x v="2"/>
    <s v="2.5.1"/>
    <s v="Cumplimiento PDL: la falta de planeación y controles efectivos, y el incumplimiento de las obligaciones contracturales"/>
    <s v="Desde hace varios añios, se presenta un  rezago en la ejecución de actividades de los proyectos contratados lo que obliga que la suscripción de nuevos  contratos en el último trimestre del año para ejecución durante la siguiente vigencia"/>
    <n v="1"/>
    <s v="Diseñar e implementar  una herramienta para hacer planeación de contratación y planear suscripción de contratos desde el primer trimestre dejando para el último trimestre un porcentaje menor al 15%&#10;Realizar con los profesionales del grupo de planenación de la alcadía un seguimiento trimestral de la ejecución de los proyectos y del PAC mensual, acordes a la forma de pago descrita en el contrato para identificar la advertencia de baja ejecución.&#10;"/>
    <s v="Herramientas de planeaci{on"/>
    <s v="Herramienta de planeación diseñada e implementada / herramientas programadas para diseñar"/>
    <n v="1"/>
    <s v="Coordinación Administrativa y Financiera  --  Planeación"/>
    <d v="2015-07-10T00:00:00"/>
    <d v="2016-03-31T00:00:00"/>
    <s v="1/1"/>
    <n v="1"/>
    <s v="Se diseño un archivo en EXCEL para programar mes a mes los proyectos a ingresar"/>
    <n v="75"/>
    <s v="0  "/>
    <d v="2015-12-31T00:00:00"/>
    <x v="2"/>
  </r>
  <r>
    <n v="3"/>
    <s v="2015 2015"/>
    <x v="2"/>
    <s v="2.5.2"/>
    <s v="Diferencia de magnitud y valor reportado en las  metas en MUSI y en Plan de acción "/>
    <s v="Fallas en la coordinación con Planeción y SDG , quien actualizan las metas y las cifras reales  publicadas en la MUSI&#10;La MUSI es un archivo de excel que es susceptible a cualquier error o modificación no voluntario&#10;Falta de verificación periódica de las cifras de MUSI publicadas por la SDH"/>
    <n v="1"/>
    <s v="Correción: Generar archivo de la información que presenta diferencias  y enviar solicitud a la Secretaría de Planeación para que se realicen los ajustes pertinentes. "/>
    <s v="Informaci{on correcta de MUSI"/>
    <s v="Valor con diferencia corregidos / valores con diferencia detectados"/>
    <n v="1"/>
    <s v="Coordinación Administrativa y Financiera  --  Planeación"/>
    <d v="2015-04-15T00:00:00"/>
    <d v="2015-12-31T00:00:00"/>
    <s v="19466/19466"/>
    <n v="1"/>
    <s v="En el informe ejecutivo de la matriz musi a 31 dic 2015 se encuentra que ekl valor comoprometido es de 19466 que corresponde con el valor que se encuentra en el plan de acción.  Ambos archivos están publicados en la página WEB de la Alcaldía Local de Santa Fe link Transparencia e InformesPlaneación, Gestión y ControlInformes Plan de Acción Ley 1474 "/>
    <n v="100"/>
    <s v="0  "/>
    <d v="2015-12-31T00:00:00"/>
    <x v="2"/>
  </r>
  <r>
    <n v="3"/>
    <s v="2015 2015"/>
    <x v="2"/>
    <s v="2.6.1"/>
    <s v="Evidencias de implementación de PIGA 2014&#10;No reducción de consumo de agua y luz&#10;No están los reportes trimestrales de Storm&#10;Informe CAL seguimiento a proyectos&#10;"/>
    <s v="Fallas en el archivo de documentos soporte ya que las evidencias de la implementación del PIGA, no estaban debidamente organizadas en la información entregada a la Contraloría."/>
    <n v="1"/>
    <s v="Corrección: Organizar e incluir evidencias pendientes de la implementación de las metas  en la carpeta PIGA."/>
    <s v="Soportes implementacion PIGA completos archivados"/>
    <s v="Carpeta PIGA organizada con todos los soportes de implementación Plan de Acción 2014 / evidencias requeridas que evidencien la implementacion PIGA"/>
    <n v="1"/>
    <s v="Coordinación Administrativa y Financiera  --  PIGA"/>
    <d v="2015-04-15T00:00:00"/>
    <d v="2015-12-31T00:00:00"/>
    <s v="1/1"/>
    <n v="1"/>
    <s v="Se incluyenon en la carpeta PIGA las evidencias necesarias"/>
    <n v="100"/>
    <s v="0  "/>
    <d v="2015-12-31T00:00:00"/>
    <x v="9"/>
  </r>
  <r>
    <n v="3"/>
    <s v="2015 2015"/>
    <x v="2"/>
    <s v="2.7.1"/>
    <s v="Gestión de cobro de multas"/>
    <s v="Los notificados no se presentan para llegar a acuerdos&#10;Los notificados que se presentan deciden no llegar a acuerdos"/>
    <n v="1"/>
    <s v="Acción correctiva: Implementación del proyecto 704 relacionado con la depuración de los registros de multas "/>
    <s v="Depuración de multas"/>
    <s v="valor de  las multas existentes / multas cobrables"/>
    <n v="1"/>
    <s v="Coordinación Normativa y Jurídica"/>
    <d v="2014-12-18T00:00:00"/>
    <d v="2015-12-31T00:00:00"/>
    <s v="1-(2162149/2961028)"/>
    <n v="0.26979785398854728"/>
    <s v="El proyecto continua en ejecución"/>
    <n v="50"/>
    <s v="0  "/>
    <d v="2015-12-31T00:00:00"/>
    <x v="10"/>
  </r>
  <r>
    <n v="3"/>
    <s v="2015 2015"/>
    <x v="2"/>
    <s v="2.7.2"/>
    <s v="Conciliación de cuentas recíprocas "/>
    <s v="Deficiente control por parte de la interventoria y del supervisor de apoyo "/>
    <n v="1"/>
    <s v="Corrección: Revisar los contratos que se encuentran en cuentas recíprocas y definir las acciones a seguir"/>
    <s v="Liquidación contratos en  cuentas reciprocas"/>
    <s v="Contratos de vigencia 2011 atrás liquidados / Contratos de vigencia 2011 atrás en cuentas reciprocas"/>
    <n v="1"/>
    <s v="Coordinación Administrativa y Financiera  -- Fondo de Desarrollo Local - Contablidad"/>
    <d v="2015-04-15T00:00:00"/>
    <d v="2015-12-31T00:00:00"/>
    <s v="0/5"/>
    <n v="0"/>
    <s v="Se están revisando con las entidades correspondientes para hacer la liquidación"/>
    <n v="30"/>
    <s v="0  "/>
    <d v="2015-12-31T00:00:00"/>
    <x v="5"/>
  </r>
  <r>
    <n v="3"/>
    <s v="2015 2015"/>
    <x v="2"/>
    <s v="2.7.3"/>
    <s v="Terrenos pendientes por legalizar:entrega, registro e inventario"/>
    <s v="Diferencia de criterios de contabilización con el Ente de Control"/>
    <n v="1"/>
    <s v="Acción correctiva: Solicitar a Contabilidad Distrital concepto acerca de la clasificación actual del bien y proceder de acuerdo a la respuesta"/>
    <s v="Concepto de clasificación adecuada de bienes"/>
    <s v="Bienes clasificados de acuerdo a las directrices dadas / total de bienes de los que solicita concepto"/>
    <n v="1"/>
    <s v="Coordinación Administrativa y Financiera  --  Contablidad"/>
    <d v="2015-04-15T00:00:00"/>
    <d v="2015-12-31T00:00:00"/>
    <s v="2/2"/>
    <n v="1"/>
    <s v="Se hizo la clasificación de acuerdo a los conceptos"/>
    <n v="100"/>
    <s v="0  "/>
    <d v="2015-12-31T00:00:00"/>
    <x v="11"/>
  </r>
  <r>
    <n v="3"/>
    <s v="2015 2015"/>
    <x v="2"/>
    <s v="2.7.4"/>
    <s v="Incumplimiento plazos contratos CAR 1106-2008; CIA-IDU-2006-2006 ; CIA 023-2007"/>
    <s v="Deficiente control por parte de la interventoria y del supervisor de apoyo "/>
    <n v="1"/>
    <s v="Corrección: Revisar los contratos que se encuentran en cuentas recíprocas y definir las acciones a seguir"/>
    <s v="Liquidación contratos en  cuentas reciprocas"/>
    <s v="Contratos de vigencia 2011 atrás liquidados / Contratos de vigencia 2011 atrás en cuentas reciprocas"/>
    <n v="1"/>
    <s v="Coordinación Administrativa y Financiera  --  Fondo de Desarrollo Local --  Contablidad"/>
    <d v="2015-04-15T00:00:00"/>
    <d v="2015-12-31T00:00:00"/>
    <s v="0/5"/>
    <n v="0"/>
    <s v="Se están revisando con las entidades correspondientes para hacer la liquidación"/>
    <n v="30"/>
    <s v="0  "/>
    <d v="2015-12-31T00:00:00"/>
    <x v="5"/>
  </r>
  <r>
    <n v="3"/>
    <s v="2015 2015"/>
    <x v="3"/>
    <s v="3.3"/>
    <s v="El valor reportado en el acta de liquidación no corresponde al valor real del contrato"/>
    <s v="Generar liquidación con informe PREDIS no actualizado"/>
    <n v="1"/>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
    <n v="1"/>
    <s v="Fondo de Desarrollo Local"/>
    <d v="2015-07-10T00:00:00"/>
    <d v="2015-12-31T00:00:00"/>
    <s v="135/135"/>
    <n v="1"/>
    <s v="Antes de liquidar los contratos, se solicitaba el infomres de Predis para asegurar que la liquidación quedara con el valor igual"/>
    <n v="100"/>
    <s v="0  "/>
    <d v="2015-12-31T00:00:00"/>
    <x v="8"/>
  </r>
  <r>
    <n v="3"/>
    <s v="2015 2015"/>
    <x v="3"/>
    <s v="3.5"/>
    <s v="El valor del acta de liquidación no corresponde al valor real del contrato"/>
    <s v="Generar liquidación con informe PREDIS no actualizado"/>
    <n v="1"/>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
    <n v="1"/>
    <s v="Fondo de Desarrollo Local"/>
    <d v="2015-07-10T00:00:00"/>
    <d v="2015-12-31T00:00:00"/>
    <s v="135/135"/>
    <n v="2"/>
    <s v="Antes de liquidar los contratos, se solicitaba el infomres de Predis para asegurar que la liquidación quedara con el valor igual"/>
    <n v="100"/>
    <s v="0  "/>
    <d v="2015-12-31T00:00:00"/>
    <x v="8"/>
  </r>
  <r>
    <n v="3"/>
    <s v="2015 2015"/>
    <x v="4"/>
    <s v="3.1.1"/>
    <s v="Item 108549:  pago del concepto de reinstalación de columpios no realizada&#10;Item 10203:  no justificación de cambio de baranda y evidencias no suficientes de entrega de barandas desinstaladas&#10;Item 10250:  pago de 11 canecas en acero inoxidable cuando se instalaron 10 canecas comunes"/>
    <s v="Deficiente control por parte de la interventoria y del supervisor de apoyo "/>
    <n v="1"/>
    <s v="Corrección: Solicitar la devolución del valor correspondiente a  la desinstalación de los culumpios"/>
    <s v="Devolucion por valor cobrado indebidamente"/>
    <s v="Valor devuelto por el contratista / Valor mayor pagado"/>
    <n v="1"/>
    <s v="Fondo de Desarrollo Local"/>
    <d v="2015-10-22T00:00:00"/>
    <d v="2015-11-15T00:00:00"/>
    <s v="2003926/2003926"/>
    <n v="1"/>
    <s v="Se hizo la devolución del valor correspondiente a la la desinstalación del culimpio "/>
    <n v="100"/>
    <s v="0  "/>
    <d v="2015-12-31T00:00:00"/>
    <x v="5"/>
  </r>
  <r>
    <n v="3"/>
    <s v="2015 2015"/>
    <x v="4"/>
    <s v="3.1.2"/>
    <s v="El Fondo de Desarrollo local no garantiza la adhesión al manual de conservación de los parques intervenidos. No hay evidencia del mantenimiento preventivo y correctivo de las obras en los parques objeto del contrato citado de conformidad con los manuales entregados"/>
    <s v="Fallas en la planeación"/>
    <n v="1"/>
    <s v="En los proyectos de parques incluir como parte del proyecto, presupuesto para realizar los mantenimientos correctivos y/o preventivos correspondientes"/>
    <s v="Mejoramiento de estudios previos en obras de parques"/>
    <s v="Estudios previos de obras en parques que incluyen rubros de mantenimiento y prevención/Estudios previos de obras en parque"/>
    <n v="1"/>
    <s v="Fondo de Desarrollo Local"/>
    <d v="2015-10-22T00:00:00"/>
    <d v="2016-12-30T00:00:00"/>
    <s v="0"/>
    <n v="0"/>
    <s v="Esta en implementación"/>
    <n v="0"/>
    <s v="0  "/>
    <d v="2015-12-31T00:00:00"/>
    <x v="7"/>
  </r>
  <r>
    <n v="3"/>
    <s v="2015 2015"/>
    <x v="4"/>
    <s v="3.2.1"/>
    <s v="Fallas en el despliegue del principio de planeación.  La necesidad planteada no se encontraba técnicamente soportada a tal punto que el proceso de búsqueda y convocatoria de los artistas en todos los géneros dificulto la ejecución del contrato"/>
    <s v="Fallas en la planeación "/>
    <n v="1"/>
    <s v="Seremos más estrictos en la elaboración de estudios previos y establecimiento de condiciones a fin de ajustarnos a los mejores estandares de contratación de nivel nacional y distrital"/>
    <s v="Mejoramiento de estudios previos "/>
    <s v="Estudios previos aplicando estandares vigentes / estudios previos presentados"/>
    <n v="1"/>
    <s v="Fondo de Desarrollo Local"/>
    <d v="2015-10-22T00:00:00"/>
    <d v="2016-12-30T00:00:00"/>
    <s v="0"/>
    <n v="0"/>
    <s v="Esta en implementación"/>
    <n v="0"/>
    <s v="0  "/>
    <d v="2015-12-31T00:00:00"/>
    <x v="7"/>
  </r>
  <r>
    <n v="3"/>
    <s v="2015 2015"/>
    <x v="4"/>
    <s v="3.2.2"/>
    <s v="Inconformidad por parte de los artistas en virtud al bajo monto del reconocimiento por sus presentaciones versus los montos pagados por las demás actividades"/>
    <s v="Falta de criterios unificados entre artistas y la Entidad respecto a la bolsa de pagos correspondiente"/>
    <n v="1"/>
    <s v="Solicitar a la entidad del Sector Cultura, previo a la formulación, los diagnósticos, bases de datos, estadísticas  y bolsas de pago de artistas entre otros, con el fin de tener los elementos de pertinencia que apliquen a la formulación. "/>
    <s v="Solicitudes de diagnosticos a los sectores"/>
    <s v="Solicitudes realizadas a la Entidad del Sector Cultura respecto a proyectos de cultura/ Proyectos de cultura presentados a Comité de contratación"/>
    <n v="1"/>
    <s v="Fondo de Desarrollo Local"/>
    <d v="2015-10-22T00:00:00"/>
    <d v="2016-12-30T00:00:00"/>
    <s v="0"/>
    <n v="0"/>
    <s v="Esta en implementación"/>
    <n v="0"/>
    <s v="0  "/>
    <d v="2015-12-31T00:00:00"/>
    <x v="7"/>
  </r>
  <r>
    <n v="3"/>
    <s v="2015 2015"/>
    <x v="4"/>
    <s v="3.2.3"/>
    <s v="Contratación y pago antieconómico de algunas actividades"/>
    <s v="Fallas en la planeación "/>
    <n v="1"/>
    <s v="Seremos más estrictos en la elaboración de estudios previos y establecimiento de codiciones a fin de ajustarnos a los mejores estandares de contratación de nivel nacional y distrital"/>
    <s v="Mejoramiento de estudios previos "/>
    <s v="Estudios previos aplicando estandares vigentes / estudios previos presentados"/>
    <n v="1"/>
    <s v="Fondo de Desarrollo Local"/>
    <d v="2015-10-22T00:00:00"/>
    <d v="2016-12-30T00:00:00"/>
    <s v="0"/>
    <n v="0"/>
    <s v="Esta en implementación"/>
    <n v="0"/>
    <s v="0  "/>
    <d v="2015-12-31T00:00:00"/>
    <x v="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2" cacheId="0" applyNumberFormats="0" applyBorderFormats="0" applyFontFormats="0" applyPatternFormats="0" applyAlignmentFormats="0" applyWidthHeightFormats="1" dataCaption="Valores" updatedVersion="3" minRefreshableVersion="3" showCalcMbrs="0" useAutoFormatting="1" itemPrintTitles="1" createdVersion="3" indent="0" outline="1" outlineData="1" multipleFieldFilters="0">
  <location ref="A3:G17" firstHeaderRow="1" firstDataRow="2" firstDataCol="1"/>
  <pivotFields count="21">
    <pivotField showAll="0"/>
    <pivotField showAll="0"/>
    <pivotField axis="axisCol" showAll="0">
      <items count="6">
        <item x="2"/>
        <item x="3"/>
        <item x="4"/>
        <item x="0"/>
        <item x="1"/>
        <item t="default"/>
      </items>
    </pivotField>
    <pivotField showAll="0"/>
    <pivotField showAll="0"/>
    <pivotField showAll="0"/>
    <pivotField showAll="0"/>
    <pivotField showAll="0"/>
    <pivotField showAll="0"/>
    <pivotField showAll="0"/>
    <pivotField showAll="0"/>
    <pivotField showAll="0"/>
    <pivotField numFmtId="165" showAll="0"/>
    <pivotField showAll="0"/>
    <pivotField showAll="0"/>
    <pivotField showAll="0"/>
    <pivotField showAll="0"/>
    <pivotField showAll="0"/>
    <pivotField showAll="0"/>
    <pivotField numFmtId="165" showAll="0"/>
    <pivotField axis="axisRow" dataField="1" showAll="0">
      <items count="13">
        <item x="6"/>
        <item x="0"/>
        <item x="11"/>
        <item x="3"/>
        <item x="5"/>
        <item x="4"/>
        <item x="8"/>
        <item x="1"/>
        <item x="10"/>
        <item x="2"/>
        <item x="9"/>
        <item x="7"/>
        <item t="default"/>
      </items>
    </pivotField>
  </pivotFields>
  <rowFields count="1">
    <field x="20"/>
  </rowFields>
  <rowItems count="13">
    <i>
      <x/>
    </i>
    <i>
      <x v="1"/>
    </i>
    <i>
      <x v="2"/>
    </i>
    <i>
      <x v="3"/>
    </i>
    <i>
      <x v="4"/>
    </i>
    <i>
      <x v="5"/>
    </i>
    <i>
      <x v="6"/>
    </i>
    <i>
      <x v="7"/>
    </i>
    <i>
      <x v="8"/>
    </i>
    <i>
      <x v="9"/>
    </i>
    <i>
      <x v="10"/>
    </i>
    <i>
      <x v="11"/>
    </i>
    <i t="grand">
      <x/>
    </i>
  </rowItems>
  <colFields count="1">
    <field x="2"/>
  </colFields>
  <colItems count="6">
    <i>
      <x/>
    </i>
    <i>
      <x v="1"/>
    </i>
    <i>
      <x v="2"/>
    </i>
    <i>
      <x v="3"/>
    </i>
    <i>
      <x v="4"/>
    </i>
    <i t="grand">
      <x/>
    </i>
  </colItems>
  <dataFields count="1">
    <dataField name="Cuenta de Causa" fld="20" subtotal="count" baseField="0" baseItem="0"/>
  </dataFields>
  <formats count="1">
    <format dxfId="0">
      <pivotArea type="all" dataOnly="0" outline="0" fieldPosition="0"/>
    </format>
  </formats>
  <pivotTableStyleInfo name="PivotStyleLight16" showRowHeaders="1" showColHeaders="1" showRowStripes="0" showColStripes="0" showLastColumn="1"/>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Q36"/>
  <sheetViews>
    <sheetView topLeftCell="B17" workbookViewId="0">
      <selection activeCell="J21" sqref="J21:Q34"/>
    </sheetView>
  </sheetViews>
  <sheetFormatPr baseColWidth="10" defaultRowHeight="16.5" x14ac:dyDescent="0.3"/>
  <cols>
    <col min="1" max="1" width="42.28515625" style="63" bestFit="1" customWidth="1"/>
    <col min="2" max="6" width="5.5703125" style="63" customWidth="1"/>
    <col min="7" max="7" width="14.7109375" style="63" customWidth="1"/>
    <col min="8" max="8" width="5.28515625" style="63" customWidth="1"/>
    <col min="9" max="9" width="4.140625" style="63" customWidth="1"/>
    <col min="10" max="10" width="41.5703125" style="63" customWidth="1"/>
    <col min="11" max="11" width="7.140625" style="63" customWidth="1"/>
    <col min="12" max="12" width="7.5703125" style="63" customWidth="1"/>
    <col min="13" max="13" width="6.85546875" style="63" customWidth="1"/>
    <col min="14" max="14" width="6.5703125" style="63" customWidth="1"/>
    <col min="15" max="15" width="6.28515625" style="63" customWidth="1"/>
    <col min="16" max="16" width="7.140625" style="63" customWidth="1"/>
    <col min="17" max="17" width="6.28515625" style="63" customWidth="1"/>
    <col min="18" max="16384" width="11.42578125" style="63"/>
  </cols>
  <sheetData>
    <row r="3" spans="1:14" x14ac:dyDescent="0.3">
      <c r="A3" s="62" t="s">
        <v>327</v>
      </c>
      <c r="B3" s="62" t="s">
        <v>335</v>
      </c>
      <c r="J3" s="69" t="s">
        <v>332</v>
      </c>
      <c r="K3" s="69">
        <v>2015</v>
      </c>
      <c r="L3" s="69">
        <v>2016</v>
      </c>
      <c r="M3" s="69" t="s">
        <v>331</v>
      </c>
      <c r="N3" s="69" t="s">
        <v>334</v>
      </c>
    </row>
    <row r="4" spans="1:14" x14ac:dyDescent="0.3">
      <c r="A4" s="62" t="s">
        <v>325</v>
      </c>
      <c r="B4" s="63">
        <v>121</v>
      </c>
      <c r="C4" s="63">
        <v>141</v>
      </c>
      <c r="D4" s="63">
        <v>161</v>
      </c>
      <c r="E4" s="63">
        <v>2012</v>
      </c>
      <c r="F4" s="63">
        <v>2014</v>
      </c>
      <c r="G4" s="63" t="s">
        <v>326</v>
      </c>
      <c r="H4" s="66"/>
      <c r="J4" s="67" t="s">
        <v>312</v>
      </c>
      <c r="K4" s="68">
        <v>4</v>
      </c>
      <c r="L4" s="60">
        <v>11</v>
      </c>
      <c r="M4" s="70">
        <f t="shared" ref="M4:M18" si="0">SUM(K4:L4)</f>
        <v>15</v>
      </c>
      <c r="N4" s="71">
        <f t="shared" ref="N4:N18" si="1">+M4/$M$19</f>
        <v>0.25423728813559321</v>
      </c>
    </row>
    <row r="5" spans="1:14" x14ac:dyDescent="0.3">
      <c r="A5" s="65" t="s">
        <v>318</v>
      </c>
      <c r="B5" s="66">
        <v>1</v>
      </c>
      <c r="C5" s="66"/>
      <c r="D5" s="66"/>
      <c r="E5" s="66"/>
      <c r="F5" s="66"/>
      <c r="G5" s="66">
        <v>1</v>
      </c>
      <c r="H5" s="66"/>
      <c r="J5" s="67" t="s">
        <v>319</v>
      </c>
      <c r="K5" s="68">
        <v>6</v>
      </c>
      <c r="L5" s="60">
        <v>4</v>
      </c>
      <c r="M5" s="70">
        <f t="shared" si="0"/>
        <v>10</v>
      </c>
      <c r="N5" s="71">
        <f t="shared" si="1"/>
        <v>0.16949152542372881</v>
      </c>
    </row>
    <row r="6" spans="1:14" x14ac:dyDescent="0.3">
      <c r="A6" s="65" t="s">
        <v>324</v>
      </c>
      <c r="B6" s="66"/>
      <c r="C6" s="66"/>
      <c r="D6" s="66"/>
      <c r="E6" s="66">
        <v>1</v>
      </c>
      <c r="F6" s="66"/>
      <c r="G6" s="66">
        <v>1</v>
      </c>
      <c r="H6" s="66"/>
      <c r="J6" s="67" t="s">
        <v>316</v>
      </c>
      <c r="K6" s="68">
        <v>2</v>
      </c>
      <c r="L6" s="60">
        <v>5</v>
      </c>
      <c r="M6" s="70">
        <f t="shared" si="0"/>
        <v>7</v>
      </c>
      <c r="N6" s="71">
        <f t="shared" si="1"/>
        <v>0.11864406779661017</v>
      </c>
    </row>
    <row r="7" spans="1:14" x14ac:dyDescent="0.3">
      <c r="A7" s="65" t="s">
        <v>323</v>
      </c>
      <c r="B7" s="66">
        <v>1</v>
      </c>
      <c r="C7" s="66"/>
      <c r="D7" s="66"/>
      <c r="E7" s="66"/>
      <c r="F7" s="66"/>
      <c r="G7" s="66">
        <v>1</v>
      </c>
      <c r="H7" s="66"/>
      <c r="J7" s="67" t="s">
        <v>315</v>
      </c>
      <c r="K7" s="68">
        <v>2</v>
      </c>
      <c r="L7" s="60">
        <v>4</v>
      </c>
      <c r="M7" s="70">
        <f t="shared" si="0"/>
        <v>6</v>
      </c>
      <c r="N7" s="71">
        <f t="shared" si="1"/>
        <v>0.10169491525423729</v>
      </c>
    </row>
    <row r="8" spans="1:14" x14ac:dyDescent="0.3">
      <c r="A8" s="65" t="s">
        <v>315</v>
      </c>
      <c r="B8" s="66"/>
      <c r="C8" s="66"/>
      <c r="D8" s="66"/>
      <c r="E8" s="66"/>
      <c r="F8" s="66">
        <v>2</v>
      </c>
      <c r="G8" s="66">
        <v>2</v>
      </c>
      <c r="H8" s="66"/>
      <c r="J8" s="67" t="s">
        <v>314</v>
      </c>
      <c r="K8" s="68">
        <v>3</v>
      </c>
      <c r="L8" s="60">
        <v>1</v>
      </c>
      <c r="M8" s="70">
        <f t="shared" si="0"/>
        <v>4</v>
      </c>
      <c r="N8" s="71">
        <f t="shared" si="1"/>
        <v>6.7796610169491525E-2</v>
      </c>
    </row>
    <row r="9" spans="1:14" x14ac:dyDescent="0.3">
      <c r="A9" s="65" t="s">
        <v>312</v>
      </c>
      <c r="B9" s="66">
        <v>3</v>
      </c>
      <c r="C9" s="66"/>
      <c r="D9" s="66">
        <v>1</v>
      </c>
      <c r="E9" s="66"/>
      <c r="F9" s="66"/>
      <c r="G9" s="66">
        <v>4</v>
      </c>
      <c r="H9" s="66"/>
      <c r="J9" s="67" t="s">
        <v>320</v>
      </c>
      <c r="K9" s="68">
        <v>3</v>
      </c>
      <c r="L9" s="60"/>
      <c r="M9" s="70">
        <f t="shared" si="0"/>
        <v>3</v>
      </c>
      <c r="N9" s="71">
        <f t="shared" si="1"/>
        <v>5.0847457627118647E-2</v>
      </c>
    </row>
    <row r="10" spans="1:14" x14ac:dyDescent="0.3">
      <c r="A10" s="65" t="s">
        <v>316</v>
      </c>
      <c r="B10" s="66"/>
      <c r="C10" s="66"/>
      <c r="D10" s="66"/>
      <c r="E10" s="66"/>
      <c r="F10" s="66">
        <v>2</v>
      </c>
      <c r="G10" s="66">
        <v>2</v>
      </c>
      <c r="H10" s="66"/>
      <c r="J10" s="67" t="s">
        <v>313</v>
      </c>
      <c r="K10" s="68">
        <v>1</v>
      </c>
      <c r="L10" s="60">
        <v>2</v>
      </c>
      <c r="M10" s="70">
        <f t="shared" si="0"/>
        <v>3</v>
      </c>
      <c r="N10" s="71">
        <f t="shared" si="1"/>
        <v>5.0847457627118647E-2</v>
      </c>
    </row>
    <row r="11" spans="1:14" x14ac:dyDescent="0.3">
      <c r="A11" s="65" t="s">
        <v>320</v>
      </c>
      <c r="B11" s="66">
        <v>1</v>
      </c>
      <c r="C11" s="66">
        <v>2</v>
      </c>
      <c r="D11" s="66"/>
      <c r="E11" s="66"/>
      <c r="F11" s="66"/>
      <c r="G11" s="66">
        <v>3</v>
      </c>
      <c r="H11" s="66"/>
      <c r="J11" s="67" t="s">
        <v>318</v>
      </c>
      <c r="K11" s="68">
        <v>1</v>
      </c>
      <c r="L11" s="60">
        <v>1</v>
      </c>
      <c r="M11" s="70">
        <f t="shared" si="0"/>
        <v>2</v>
      </c>
      <c r="N11" s="71">
        <f t="shared" si="1"/>
        <v>3.3898305084745763E-2</v>
      </c>
    </row>
    <row r="12" spans="1:14" x14ac:dyDescent="0.3">
      <c r="A12" s="65" t="s">
        <v>313</v>
      </c>
      <c r="B12" s="66"/>
      <c r="C12" s="66"/>
      <c r="D12" s="66"/>
      <c r="E12" s="66">
        <v>1</v>
      </c>
      <c r="F12" s="66"/>
      <c r="G12" s="66">
        <v>1</v>
      </c>
      <c r="H12" s="66"/>
      <c r="J12" s="67" t="s">
        <v>324</v>
      </c>
      <c r="K12" s="68">
        <v>1</v>
      </c>
      <c r="L12" s="60">
        <v>1</v>
      </c>
      <c r="M12" s="70">
        <f t="shared" si="0"/>
        <v>2</v>
      </c>
      <c r="N12" s="71">
        <f t="shared" si="1"/>
        <v>3.3898305084745763E-2</v>
      </c>
    </row>
    <row r="13" spans="1:14" x14ac:dyDescent="0.3">
      <c r="A13" s="65" t="s">
        <v>322</v>
      </c>
      <c r="B13" s="66">
        <v>1</v>
      </c>
      <c r="C13" s="66"/>
      <c r="D13" s="66"/>
      <c r="E13" s="66"/>
      <c r="F13" s="66"/>
      <c r="G13" s="66">
        <v>1</v>
      </c>
      <c r="H13" s="66"/>
      <c r="J13" s="67" t="s">
        <v>322</v>
      </c>
      <c r="K13" s="68">
        <v>1</v>
      </c>
      <c r="L13" s="60">
        <v>1</v>
      </c>
      <c r="M13" s="70">
        <f t="shared" si="0"/>
        <v>2</v>
      </c>
      <c r="N13" s="71">
        <f t="shared" si="1"/>
        <v>3.3898305084745763E-2</v>
      </c>
    </row>
    <row r="14" spans="1:14" x14ac:dyDescent="0.3">
      <c r="A14" s="65" t="s">
        <v>314</v>
      </c>
      <c r="B14" s="66">
        <v>2</v>
      </c>
      <c r="C14" s="66"/>
      <c r="D14" s="66"/>
      <c r="E14" s="66"/>
      <c r="F14" s="66">
        <v>1</v>
      </c>
      <c r="G14" s="66">
        <v>3</v>
      </c>
      <c r="H14" s="66"/>
      <c r="J14" s="61" t="s">
        <v>329</v>
      </c>
      <c r="K14" s="68"/>
      <c r="L14" s="60">
        <v>1</v>
      </c>
      <c r="M14" s="70">
        <f t="shared" si="0"/>
        <v>1</v>
      </c>
      <c r="N14" s="71">
        <f t="shared" si="1"/>
        <v>1.6949152542372881E-2</v>
      </c>
    </row>
    <row r="15" spans="1:14" x14ac:dyDescent="0.3">
      <c r="A15" s="65" t="s">
        <v>321</v>
      </c>
      <c r="B15" s="66">
        <v>1</v>
      </c>
      <c r="C15" s="66"/>
      <c r="D15" s="66"/>
      <c r="E15" s="66"/>
      <c r="F15" s="66"/>
      <c r="G15" s="66">
        <v>1</v>
      </c>
      <c r="H15" s="66"/>
      <c r="J15" s="67" t="s">
        <v>323</v>
      </c>
      <c r="K15" s="68">
        <v>1</v>
      </c>
      <c r="L15" s="60"/>
      <c r="M15" s="70">
        <f t="shared" si="0"/>
        <v>1</v>
      </c>
      <c r="N15" s="71">
        <f t="shared" si="1"/>
        <v>1.6949152542372881E-2</v>
      </c>
    </row>
    <row r="16" spans="1:14" x14ac:dyDescent="0.3">
      <c r="A16" s="65" t="s">
        <v>319</v>
      </c>
      <c r="B16" s="66">
        <v>2</v>
      </c>
      <c r="C16" s="66"/>
      <c r="D16" s="66">
        <v>4</v>
      </c>
      <c r="E16" s="66"/>
      <c r="F16" s="66"/>
      <c r="G16" s="66">
        <v>6</v>
      </c>
      <c r="H16" s="66"/>
      <c r="J16" s="61" t="s">
        <v>330</v>
      </c>
      <c r="K16" s="68"/>
      <c r="L16" s="60">
        <v>1</v>
      </c>
      <c r="M16" s="70">
        <f t="shared" si="0"/>
        <v>1</v>
      </c>
      <c r="N16" s="71">
        <f t="shared" si="1"/>
        <v>1.6949152542372881E-2</v>
      </c>
    </row>
    <row r="17" spans="1:17" x14ac:dyDescent="0.3">
      <c r="A17" s="65" t="s">
        <v>326</v>
      </c>
      <c r="B17" s="66">
        <v>12</v>
      </c>
      <c r="C17" s="66">
        <v>2</v>
      </c>
      <c r="D17" s="66">
        <v>5</v>
      </c>
      <c r="E17" s="66">
        <v>2</v>
      </c>
      <c r="F17" s="66">
        <v>5</v>
      </c>
      <c r="G17" s="66">
        <v>26</v>
      </c>
      <c r="J17" s="61" t="s">
        <v>328</v>
      </c>
      <c r="K17" s="68"/>
      <c r="L17" s="60">
        <v>1</v>
      </c>
      <c r="M17" s="70">
        <f t="shared" si="0"/>
        <v>1</v>
      </c>
      <c r="N17" s="71">
        <f t="shared" si="1"/>
        <v>1.6949152542372881E-2</v>
      </c>
    </row>
    <row r="18" spans="1:17" x14ac:dyDescent="0.3">
      <c r="J18" s="67" t="s">
        <v>321</v>
      </c>
      <c r="K18" s="68">
        <v>1</v>
      </c>
      <c r="L18" s="60"/>
      <c r="M18" s="70">
        <f t="shared" si="0"/>
        <v>1</v>
      </c>
      <c r="N18" s="71">
        <f t="shared" si="1"/>
        <v>1.6949152542372881E-2</v>
      </c>
    </row>
    <row r="19" spans="1:17" x14ac:dyDescent="0.3">
      <c r="J19" s="69" t="s">
        <v>333</v>
      </c>
      <c r="K19" s="70">
        <f>SUM(K4:K18)</f>
        <v>26</v>
      </c>
      <c r="L19" s="70">
        <f>SUM(L4:L18)</f>
        <v>33</v>
      </c>
      <c r="M19" s="70">
        <f>SUM(M4:M18)</f>
        <v>59</v>
      </c>
    </row>
    <row r="21" spans="1:17" x14ac:dyDescent="0.3">
      <c r="J21" s="72" t="s">
        <v>332</v>
      </c>
      <c r="K21" s="72">
        <v>121</v>
      </c>
      <c r="L21" s="72">
        <v>141</v>
      </c>
      <c r="M21" s="72">
        <v>161</v>
      </c>
      <c r="N21" s="72">
        <v>2012</v>
      </c>
      <c r="O21" s="72">
        <v>2014</v>
      </c>
      <c r="P21" s="72" t="s">
        <v>331</v>
      </c>
      <c r="Q21" s="69" t="s">
        <v>334</v>
      </c>
    </row>
    <row r="22" spans="1:17" x14ac:dyDescent="0.3">
      <c r="J22" s="67" t="s">
        <v>318</v>
      </c>
      <c r="K22" s="68">
        <v>1</v>
      </c>
      <c r="L22" s="68"/>
      <c r="M22" s="68"/>
      <c r="N22" s="68"/>
      <c r="O22" s="68"/>
      <c r="P22" s="68">
        <f>SUM(K22:O22)</f>
        <v>1</v>
      </c>
      <c r="Q22" s="71">
        <f>+P22/$P$34</f>
        <v>3.8461538461538464E-2</v>
      </c>
    </row>
    <row r="23" spans="1:17" x14ac:dyDescent="0.3">
      <c r="J23" s="67" t="s">
        <v>324</v>
      </c>
      <c r="K23" s="68"/>
      <c r="L23" s="68"/>
      <c r="M23" s="68"/>
      <c r="N23" s="68">
        <v>1</v>
      </c>
      <c r="O23" s="68"/>
      <c r="P23" s="68">
        <f t="shared" ref="P23:P33" si="2">SUM(K23:O23)</f>
        <v>1</v>
      </c>
      <c r="Q23" s="71">
        <f t="shared" ref="Q23:Q33" si="3">+P23/$P$34</f>
        <v>3.8461538461538464E-2</v>
      </c>
    </row>
    <row r="24" spans="1:17" x14ac:dyDescent="0.3">
      <c r="J24" s="67" t="s">
        <v>323</v>
      </c>
      <c r="K24" s="68">
        <v>1</v>
      </c>
      <c r="L24" s="68"/>
      <c r="M24" s="68"/>
      <c r="N24" s="68"/>
      <c r="O24" s="68"/>
      <c r="P24" s="68">
        <f t="shared" si="2"/>
        <v>1</v>
      </c>
      <c r="Q24" s="71">
        <f t="shared" si="3"/>
        <v>3.8461538461538464E-2</v>
      </c>
    </row>
    <row r="25" spans="1:17" x14ac:dyDescent="0.3">
      <c r="J25" s="67" t="s">
        <v>315</v>
      </c>
      <c r="K25" s="68"/>
      <c r="L25" s="68"/>
      <c r="M25" s="68"/>
      <c r="N25" s="68"/>
      <c r="O25" s="68">
        <v>2</v>
      </c>
      <c r="P25" s="68">
        <f t="shared" si="2"/>
        <v>2</v>
      </c>
      <c r="Q25" s="71">
        <f t="shared" si="3"/>
        <v>7.6923076923076927E-2</v>
      </c>
    </row>
    <row r="26" spans="1:17" x14ac:dyDescent="0.3">
      <c r="J26" s="67" t="s">
        <v>312</v>
      </c>
      <c r="K26" s="68">
        <v>3</v>
      </c>
      <c r="L26" s="68"/>
      <c r="M26" s="68">
        <v>1</v>
      </c>
      <c r="N26" s="68"/>
      <c r="O26" s="68"/>
      <c r="P26" s="68">
        <f t="shared" si="2"/>
        <v>4</v>
      </c>
      <c r="Q26" s="71">
        <f t="shared" si="3"/>
        <v>0.15384615384615385</v>
      </c>
    </row>
    <row r="27" spans="1:17" x14ac:dyDescent="0.3">
      <c r="J27" s="67" t="s">
        <v>316</v>
      </c>
      <c r="K27" s="68"/>
      <c r="L27" s="68"/>
      <c r="M27" s="68"/>
      <c r="N27" s="68"/>
      <c r="O27" s="68">
        <v>2</v>
      </c>
      <c r="P27" s="68">
        <f t="shared" si="2"/>
        <v>2</v>
      </c>
      <c r="Q27" s="71">
        <f t="shared" si="3"/>
        <v>7.6923076923076927E-2</v>
      </c>
    </row>
    <row r="28" spans="1:17" x14ac:dyDescent="0.3">
      <c r="J28" s="67" t="s">
        <v>320</v>
      </c>
      <c r="K28" s="68">
        <v>1</v>
      </c>
      <c r="L28" s="68">
        <v>2</v>
      </c>
      <c r="M28" s="68"/>
      <c r="N28" s="68"/>
      <c r="O28" s="68"/>
      <c r="P28" s="68">
        <f t="shared" si="2"/>
        <v>3</v>
      </c>
      <c r="Q28" s="71">
        <f t="shared" si="3"/>
        <v>0.11538461538461539</v>
      </c>
    </row>
    <row r="29" spans="1:17" x14ac:dyDescent="0.3">
      <c r="J29" s="67" t="s">
        <v>313</v>
      </c>
      <c r="K29" s="68"/>
      <c r="L29" s="68"/>
      <c r="M29" s="68"/>
      <c r="N29" s="68">
        <v>1</v>
      </c>
      <c r="O29" s="68"/>
      <c r="P29" s="68">
        <f t="shared" si="2"/>
        <v>1</v>
      </c>
      <c r="Q29" s="71">
        <f t="shared" si="3"/>
        <v>3.8461538461538464E-2</v>
      </c>
    </row>
    <row r="30" spans="1:17" x14ac:dyDescent="0.3">
      <c r="J30" s="67" t="s">
        <v>322</v>
      </c>
      <c r="K30" s="68">
        <v>1</v>
      </c>
      <c r="L30" s="68"/>
      <c r="M30" s="68"/>
      <c r="N30" s="68"/>
      <c r="O30" s="68"/>
      <c r="P30" s="68">
        <f t="shared" si="2"/>
        <v>1</v>
      </c>
      <c r="Q30" s="71">
        <f t="shared" si="3"/>
        <v>3.8461538461538464E-2</v>
      </c>
    </row>
    <row r="31" spans="1:17" x14ac:dyDescent="0.3">
      <c r="J31" s="67" t="s">
        <v>314</v>
      </c>
      <c r="K31" s="68">
        <v>2</v>
      </c>
      <c r="L31" s="68"/>
      <c r="M31" s="68"/>
      <c r="N31" s="68"/>
      <c r="O31" s="68">
        <v>1</v>
      </c>
      <c r="P31" s="68">
        <f t="shared" si="2"/>
        <v>3</v>
      </c>
      <c r="Q31" s="71">
        <f t="shared" si="3"/>
        <v>0.11538461538461539</v>
      </c>
    </row>
    <row r="32" spans="1:17" x14ac:dyDescent="0.3">
      <c r="J32" s="67" t="s">
        <v>321</v>
      </c>
      <c r="K32" s="68">
        <v>1</v>
      </c>
      <c r="L32" s="68"/>
      <c r="M32" s="68"/>
      <c r="N32" s="68"/>
      <c r="O32" s="68"/>
      <c r="P32" s="68">
        <f t="shared" si="2"/>
        <v>1</v>
      </c>
      <c r="Q32" s="71">
        <f t="shared" si="3"/>
        <v>3.8461538461538464E-2</v>
      </c>
    </row>
    <row r="33" spans="10:17" x14ac:dyDescent="0.3">
      <c r="J33" s="67" t="s">
        <v>319</v>
      </c>
      <c r="K33" s="68">
        <v>2</v>
      </c>
      <c r="L33" s="68"/>
      <c r="M33" s="68">
        <v>4</v>
      </c>
      <c r="N33" s="68"/>
      <c r="O33" s="68"/>
      <c r="P33" s="68">
        <f t="shared" si="2"/>
        <v>6</v>
      </c>
      <c r="Q33" s="71">
        <f t="shared" si="3"/>
        <v>0.23076923076923078</v>
      </c>
    </row>
    <row r="34" spans="10:17" x14ac:dyDescent="0.3">
      <c r="J34" s="64" t="s">
        <v>333</v>
      </c>
      <c r="K34" s="64">
        <f t="shared" ref="K34:P34" si="4">SUM(K22:K33)</f>
        <v>12</v>
      </c>
      <c r="L34" s="64">
        <f t="shared" si="4"/>
        <v>2</v>
      </c>
      <c r="M34" s="64">
        <f t="shared" si="4"/>
        <v>5</v>
      </c>
      <c r="N34" s="64">
        <f t="shared" si="4"/>
        <v>2</v>
      </c>
      <c r="O34" s="64">
        <f t="shared" si="4"/>
        <v>5</v>
      </c>
      <c r="P34" s="64">
        <f t="shared" si="4"/>
        <v>26</v>
      </c>
    </row>
    <row r="36" spans="10:17" x14ac:dyDescent="0.3">
      <c r="Q36" s="71"/>
    </row>
  </sheetData>
  <sortState ref="J4:N18">
    <sortCondition descending="1" ref="N4:N18"/>
  </sortState>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351021"/>
  <sheetViews>
    <sheetView topLeftCell="A9" workbookViewId="0">
      <pane xSplit="8" ySplit="2" topLeftCell="T23" activePane="bottomRight" state="frozen"/>
      <selection activeCell="A9" sqref="A9"/>
      <selection pane="topRight" activeCell="I9" sqref="I9"/>
      <selection pane="bottomLeft" activeCell="A11" sqref="A11"/>
      <selection pane="bottomRight" activeCell="C10" sqref="C10:W36"/>
    </sheetView>
  </sheetViews>
  <sheetFormatPr baseColWidth="10" defaultColWidth="9.140625" defaultRowHeight="15" x14ac:dyDescent="0.25"/>
  <cols>
    <col min="1" max="1" width="3.85546875" style="1" customWidth="1"/>
    <col min="2" max="2" width="4" style="1" customWidth="1"/>
    <col min="3" max="3" width="4.85546875" style="1" customWidth="1"/>
    <col min="4" max="4" width="9.42578125" style="1" customWidth="1"/>
    <col min="5" max="5" width="5.85546875" style="1" customWidth="1"/>
    <col min="6" max="6" width="6.42578125" style="1" customWidth="1"/>
    <col min="7" max="7" width="54.5703125" style="1" customWidth="1"/>
    <col min="8" max="8" width="31" style="3" customWidth="1"/>
    <col min="9" max="9" width="3.85546875" style="1" customWidth="1"/>
    <col min="10" max="10" width="56" style="3" customWidth="1"/>
    <col min="11" max="11" width="21.7109375" style="4" customWidth="1"/>
    <col min="12" max="12" width="18.7109375" style="1" customWidth="1"/>
    <col min="13" max="13" width="4.7109375" style="3" customWidth="1"/>
    <col min="14" max="14" width="22" style="3" customWidth="1"/>
    <col min="15" max="15" width="11" style="3" customWidth="1"/>
    <col min="16" max="16" width="13" style="5" customWidth="1"/>
    <col min="17" max="17" width="13.5703125" style="5" customWidth="1"/>
    <col min="18" max="18" width="9.140625" style="3"/>
    <col min="19" max="19" width="79.140625" style="3" customWidth="1"/>
    <col min="20" max="21" width="9.140625" style="3"/>
    <col min="22" max="22" width="14" style="3" customWidth="1"/>
    <col min="23" max="23" width="13" style="55" customWidth="1"/>
    <col min="24" max="256" width="9.140625" style="3"/>
    <col min="257" max="257" width="4.140625" style="3" customWidth="1"/>
    <col min="258" max="16384" width="9.140625" style="3"/>
  </cols>
  <sheetData>
    <row r="1" spans="1:257" x14ac:dyDescent="0.25">
      <c r="B1" s="2" t="s">
        <v>0</v>
      </c>
      <c r="C1" s="2">
        <v>70</v>
      </c>
      <c r="D1" s="73" t="s">
        <v>309</v>
      </c>
      <c r="E1" s="74"/>
      <c r="F1" s="74"/>
      <c r="G1" s="74"/>
      <c r="H1" s="74"/>
    </row>
    <row r="2" spans="1:257" x14ac:dyDescent="0.25">
      <c r="B2" s="2" t="s">
        <v>1</v>
      </c>
      <c r="C2" s="2">
        <v>14251</v>
      </c>
      <c r="D2" s="73" t="s">
        <v>310</v>
      </c>
      <c r="E2" s="74"/>
      <c r="F2" s="74"/>
      <c r="G2" s="74"/>
      <c r="H2" s="74"/>
    </row>
    <row r="3" spans="1:257" x14ac:dyDescent="0.25">
      <c r="B3" s="2" t="s">
        <v>2</v>
      </c>
      <c r="C3" s="2">
        <v>1</v>
      </c>
    </row>
    <row r="4" spans="1:257" x14ac:dyDescent="0.25">
      <c r="B4" s="2" t="s">
        <v>3</v>
      </c>
      <c r="C4" s="2">
        <v>3</v>
      </c>
    </row>
    <row r="5" spans="1:257" x14ac:dyDescent="0.25">
      <c r="B5" s="2" t="s">
        <v>4</v>
      </c>
      <c r="C5" s="6">
        <v>42367</v>
      </c>
    </row>
    <row r="6" spans="1:257" x14ac:dyDescent="0.25">
      <c r="B6" s="2" t="s">
        <v>5</v>
      </c>
      <c r="C6" s="2">
        <v>1</v>
      </c>
      <c r="D6" s="2" t="s">
        <v>97</v>
      </c>
    </row>
    <row r="8" spans="1:257" x14ac:dyDescent="0.25">
      <c r="A8" s="2" t="s">
        <v>6</v>
      </c>
      <c r="B8" s="73" t="s">
        <v>102</v>
      </c>
      <c r="C8" s="74"/>
      <c r="D8" s="74"/>
      <c r="E8" s="74"/>
      <c r="F8" s="74"/>
      <c r="G8" s="74"/>
      <c r="H8" s="74"/>
      <c r="I8" s="74"/>
      <c r="J8" s="74"/>
      <c r="K8" s="74"/>
      <c r="L8" s="74"/>
      <c r="M8" s="74"/>
      <c r="N8" s="74"/>
      <c r="O8" s="74"/>
      <c r="P8" s="74"/>
    </row>
    <row r="9" spans="1:257" x14ac:dyDescent="0.25">
      <c r="C9" s="2">
        <v>4</v>
      </c>
      <c r="D9" s="2">
        <v>8</v>
      </c>
      <c r="E9" s="2">
        <v>20</v>
      </c>
      <c r="F9" s="2">
        <v>24</v>
      </c>
      <c r="G9" s="2"/>
      <c r="H9" s="7">
        <v>28</v>
      </c>
      <c r="I9" s="2">
        <v>32</v>
      </c>
      <c r="J9" s="7">
        <v>36</v>
      </c>
      <c r="K9" s="8">
        <v>44</v>
      </c>
      <c r="L9" s="2">
        <v>48</v>
      </c>
      <c r="M9" s="7">
        <v>60</v>
      </c>
      <c r="N9" s="7">
        <v>64</v>
      </c>
      <c r="O9" s="7">
        <v>68</v>
      </c>
      <c r="P9" s="9">
        <v>72</v>
      </c>
    </row>
    <row r="10" spans="1:257" s="51" customFormat="1" ht="25.5" customHeight="1" thickBot="1" x14ac:dyDescent="0.3">
      <c r="A10" s="46"/>
      <c r="B10" s="46"/>
      <c r="C10" s="10" t="s">
        <v>7</v>
      </c>
      <c r="D10" s="10" t="s">
        <v>8</v>
      </c>
      <c r="E10" s="10" t="s">
        <v>9</v>
      </c>
      <c r="F10" s="10" t="s">
        <v>10</v>
      </c>
      <c r="G10" s="47" t="s">
        <v>11</v>
      </c>
      <c r="H10" s="48" t="s">
        <v>103</v>
      </c>
      <c r="I10" s="10" t="s">
        <v>104</v>
      </c>
      <c r="J10" s="48" t="s">
        <v>105</v>
      </c>
      <c r="K10" s="10" t="s">
        <v>106</v>
      </c>
      <c r="L10" s="10" t="s">
        <v>107</v>
      </c>
      <c r="M10" s="48" t="s">
        <v>108</v>
      </c>
      <c r="N10" s="48" t="s">
        <v>109</v>
      </c>
      <c r="O10" s="48" t="s">
        <v>110</v>
      </c>
      <c r="P10" s="49" t="s">
        <v>111</v>
      </c>
      <c r="Q10" s="50" t="s">
        <v>256</v>
      </c>
      <c r="R10" s="47" t="s">
        <v>257</v>
      </c>
      <c r="S10" s="47" t="s">
        <v>258</v>
      </c>
      <c r="T10" s="47" t="s">
        <v>259</v>
      </c>
      <c r="U10" s="47" t="s">
        <v>260</v>
      </c>
      <c r="V10" s="47" t="s">
        <v>261</v>
      </c>
      <c r="W10" s="56" t="s">
        <v>311</v>
      </c>
    </row>
    <row r="11" spans="1:257" ht="135.75" thickBot="1" x14ac:dyDescent="0.3">
      <c r="A11" s="2">
        <v>1</v>
      </c>
      <c r="B11" s="11" t="s">
        <v>12</v>
      </c>
      <c r="C11" s="12">
        <v>3</v>
      </c>
      <c r="D11" s="13" t="s">
        <v>19</v>
      </c>
      <c r="E11" s="13">
        <v>2012</v>
      </c>
      <c r="F11" s="14" t="s">
        <v>24</v>
      </c>
      <c r="G11" s="15" t="s">
        <v>25</v>
      </c>
      <c r="H11" s="16" t="s">
        <v>112</v>
      </c>
      <c r="I11" s="13">
        <v>1</v>
      </c>
      <c r="J11" s="16" t="s">
        <v>113</v>
      </c>
      <c r="K11" s="17" t="s">
        <v>114</v>
      </c>
      <c r="L11" s="17" t="s">
        <v>115</v>
      </c>
      <c r="M11" s="18">
        <v>1</v>
      </c>
      <c r="N11" s="16" t="s">
        <v>116</v>
      </c>
      <c r="O11" s="19">
        <v>42195</v>
      </c>
      <c r="P11" s="20">
        <v>42369</v>
      </c>
      <c r="Q11" s="21" t="s">
        <v>262</v>
      </c>
      <c r="R11" s="22">
        <v>0</v>
      </c>
      <c r="S11" s="23" t="s">
        <v>263</v>
      </c>
      <c r="T11" s="22">
        <v>90</v>
      </c>
      <c r="U11" s="22" t="s">
        <v>264</v>
      </c>
      <c r="V11" s="24">
        <v>42369</v>
      </c>
      <c r="W11" s="54" t="s">
        <v>324</v>
      </c>
      <c r="IW11" s="25"/>
    </row>
    <row r="12" spans="1:257" ht="150.75" thickBot="1" x14ac:dyDescent="0.3">
      <c r="A12" s="2">
        <v>3</v>
      </c>
      <c r="B12" s="11" t="s">
        <v>70</v>
      </c>
      <c r="C12" s="12">
        <v>3</v>
      </c>
      <c r="D12" s="13" t="s">
        <v>19</v>
      </c>
      <c r="E12" s="13">
        <v>2012</v>
      </c>
      <c r="F12" s="30" t="s">
        <v>26</v>
      </c>
      <c r="G12" s="15" t="s">
        <v>27</v>
      </c>
      <c r="H12" s="16" t="s">
        <v>120</v>
      </c>
      <c r="I12" s="11">
        <v>1</v>
      </c>
      <c r="J12" s="16" t="s">
        <v>121</v>
      </c>
      <c r="K12" s="17" t="s">
        <v>122</v>
      </c>
      <c r="L12" s="17" t="s">
        <v>123</v>
      </c>
      <c r="M12" s="18" t="s">
        <v>124</v>
      </c>
      <c r="N12" s="16" t="s">
        <v>125</v>
      </c>
      <c r="O12" s="19">
        <v>42195</v>
      </c>
      <c r="P12" s="20">
        <v>42460</v>
      </c>
      <c r="Q12" s="27" t="s">
        <v>267</v>
      </c>
      <c r="R12" s="28">
        <v>0.5</v>
      </c>
      <c r="S12" s="59" t="s">
        <v>268</v>
      </c>
      <c r="T12" s="28">
        <v>50</v>
      </c>
      <c r="U12" s="22" t="s">
        <v>264</v>
      </c>
      <c r="V12" s="24">
        <v>42369</v>
      </c>
      <c r="W12" s="53" t="s">
        <v>313</v>
      </c>
    </row>
    <row r="13" spans="1:257" ht="90.75" thickBot="1" x14ac:dyDescent="0.3">
      <c r="A13" s="2">
        <v>4</v>
      </c>
      <c r="B13" s="11" t="s">
        <v>71</v>
      </c>
      <c r="C13" s="12">
        <v>3</v>
      </c>
      <c r="D13" s="13" t="s">
        <v>21</v>
      </c>
      <c r="E13" s="11">
        <v>2014</v>
      </c>
      <c r="F13" s="30" t="s">
        <v>28</v>
      </c>
      <c r="G13" s="15" t="s">
        <v>96</v>
      </c>
      <c r="H13" s="16" t="s">
        <v>126</v>
      </c>
      <c r="I13" s="11">
        <v>1</v>
      </c>
      <c r="J13" s="16" t="s">
        <v>127</v>
      </c>
      <c r="K13" s="31" t="s">
        <v>128</v>
      </c>
      <c r="L13" s="17" t="s">
        <v>129</v>
      </c>
      <c r="M13" s="18">
        <v>1</v>
      </c>
      <c r="N13" s="16" t="s">
        <v>130</v>
      </c>
      <c r="O13" s="19">
        <v>42309</v>
      </c>
      <c r="P13" s="20">
        <v>42460</v>
      </c>
      <c r="Q13" s="27" t="s">
        <v>269</v>
      </c>
      <c r="R13" s="28">
        <v>0</v>
      </c>
      <c r="S13" s="23" t="s">
        <v>270</v>
      </c>
      <c r="T13" s="28">
        <v>0</v>
      </c>
      <c r="U13" s="22" t="s">
        <v>264</v>
      </c>
      <c r="V13" s="24">
        <v>42369</v>
      </c>
      <c r="W13" s="53" t="s">
        <v>314</v>
      </c>
    </row>
    <row r="14" spans="1:257" ht="141" thickBot="1" x14ac:dyDescent="0.3">
      <c r="A14" s="2">
        <v>5</v>
      </c>
      <c r="B14" s="11" t="s">
        <v>72</v>
      </c>
      <c r="C14" s="12">
        <v>3</v>
      </c>
      <c r="D14" s="13" t="s">
        <v>21</v>
      </c>
      <c r="E14" s="11">
        <v>2014</v>
      </c>
      <c r="F14" s="30" t="s">
        <v>29</v>
      </c>
      <c r="G14" s="32" t="s">
        <v>95</v>
      </c>
      <c r="H14" s="16" t="s">
        <v>131</v>
      </c>
      <c r="I14" s="11">
        <v>1</v>
      </c>
      <c r="J14" s="16" t="s">
        <v>132</v>
      </c>
      <c r="K14" s="31" t="s">
        <v>133</v>
      </c>
      <c r="L14" s="17" t="s">
        <v>134</v>
      </c>
      <c r="M14" s="18">
        <v>1</v>
      </c>
      <c r="N14" s="16" t="s">
        <v>135</v>
      </c>
      <c r="O14" s="19">
        <v>42200</v>
      </c>
      <c r="P14" s="20">
        <v>42369</v>
      </c>
      <c r="Q14" s="27">
        <v>0</v>
      </c>
      <c r="R14" s="28">
        <v>0</v>
      </c>
      <c r="S14" s="23" t="s">
        <v>271</v>
      </c>
      <c r="T14" s="28">
        <v>25</v>
      </c>
      <c r="U14" s="22" t="s">
        <v>264</v>
      </c>
      <c r="V14" s="24">
        <v>42369</v>
      </c>
      <c r="W14" s="54" t="s">
        <v>315</v>
      </c>
    </row>
    <row r="15" spans="1:257" ht="105.75" thickBot="1" x14ac:dyDescent="0.3">
      <c r="A15" s="2">
        <v>6</v>
      </c>
      <c r="B15" s="11" t="s">
        <v>73</v>
      </c>
      <c r="C15" s="12">
        <v>3</v>
      </c>
      <c r="D15" s="13" t="s">
        <v>21</v>
      </c>
      <c r="E15" s="11">
        <v>2014</v>
      </c>
      <c r="F15" s="30" t="s">
        <v>30</v>
      </c>
      <c r="G15" s="15" t="s">
        <v>31</v>
      </c>
      <c r="H15" s="16" t="s">
        <v>136</v>
      </c>
      <c r="I15" s="11">
        <v>1</v>
      </c>
      <c r="J15" s="16" t="s">
        <v>137</v>
      </c>
      <c r="K15" s="31" t="s">
        <v>138</v>
      </c>
      <c r="L15" s="17" t="s">
        <v>139</v>
      </c>
      <c r="M15" s="18">
        <v>1</v>
      </c>
      <c r="N15" s="16" t="s">
        <v>140</v>
      </c>
      <c r="O15" s="19">
        <v>42005</v>
      </c>
      <c r="P15" s="20">
        <v>42369</v>
      </c>
      <c r="Q15" s="27" t="s">
        <v>272</v>
      </c>
      <c r="R15" s="28">
        <v>1</v>
      </c>
      <c r="S15" s="23" t="s">
        <v>273</v>
      </c>
      <c r="T15" s="28">
        <v>100</v>
      </c>
      <c r="U15" s="22" t="s">
        <v>264</v>
      </c>
      <c r="V15" s="24">
        <v>42369</v>
      </c>
      <c r="W15" s="54" t="s">
        <v>316</v>
      </c>
    </row>
    <row r="16" spans="1:257" ht="105.75" thickBot="1" x14ac:dyDescent="0.3">
      <c r="A16" s="2">
        <v>8</v>
      </c>
      <c r="B16" s="11" t="s">
        <v>74</v>
      </c>
      <c r="C16" s="12">
        <v>3</v>
      </c>
      <c r="D16" s="13" t="s">
        <v>21</v>
      </c>
      <c r="E16" s="11">
        <v>2014</v>
      </c>
      <c r="F16" s="30" t="s">
        <v>32</v>
      </c>
      <c r="G16" s="15" t="s">
        <v>33</v>
      </c>
      <c r="H16" s="16" t="s">
        <v>144</v>
      </c>
      <c r="I16" s="11">
        <v>1</v>
      </c>
      <c r="J16" s="16" t="s">
        <v>145</v>
      </c>
      <c r="K16" s="31" t="s">
        <v>146</v>
      </c>
      <c r="L16" s="17" t="s">
        <v>147</v>
      </c>
      <c r="M16" s="18">
        <v>1</v>
      </c>
      <c r="N16" s="16" t="s">
        <v>148</v>
      </c>
      <c r="O16" s="19">
        <v>42005</v>
      </c>
      <c r="P16" s="20">
        <v>42369</v>
      </c>
      <c r="Q16" s="27" t="s">
        <v>276</v>
      </c>
      <c r="R16" s="28">
        <v>1</v>
      </c>
      <c r="S16" s="23" t="s">
        <v>277</v>
      </c>
      <c r="T16" s="28">
        <v>100</v>
      </c>
      <c r="U16" s="22" t="s">
        <v>264</v>
      </c>
      <c r="V16" s="24">
        <v>42369</v>
      </c>
      <c r="W16" s="54" t="s">
        <v>315</v>
      </c>
    </row>
    <row r="17" spans="1:23" ht="150.75" thickBot="1" x14ac:dyDescent="0.3">
      <c r="A17" s="2">
        <v>10</v>
      </c>
      <c r="B17" s="11" t="s">
        <v>75</v>
      </c>
      <c r="C17" s="12">
        <v>3</v>
      </c>
      <c r="D17" s="13" t="s">
        <v>21</v>
      </c>
      <c r="E17" s="11">
        <v>2014</v>
      </c>
      <c r="F17" s="30" t="s">
        <v>34</v>
      </c>
      <c r="G17" s="32" t="s">
        <v>35</v>
      </c>
      <c r="H17" s="16" t="s">
        <v>152</v>
      </c>
      <c r="I17" s="11">
        <v>1</v>
      </c>
      <c r="J17" s="16" t="s">
        <v>153</v>
      </c>
      <c r="K17" s="31" t="s">
        <v>154</v>
      </c>
      <c r="L17" s="17" t="s">
        <v>155</v>
      </c>
      <c r="M17" s="18">
        <v>1</v>
      </c>
      <c r="N17" s="34" t="s">
        <v>140</v>
      </c>
      <c r="O17" s="19">
        <v>42005</v>
      </c>
      <c r="P17" s="20">
        <v>42369</v>
      </c>
      <c r="Q17" s="27" t="s">
        <v>276</v>
      </c>
      <c r="R17" s="28">
        <v>1</v>
      </c>
      <c r="S17" s="33" t="s">
        <v>279</v>
      </c>
      <c r="T17" s="28">
        <v>100</v>
      </c>
      <c r="U17" s="22" t="s">
        <v>264</v>
      </c>
      <c r="V17" s="24">
        <v>42369</v>
      </c>
      <c r="W17" s="57" t="s">
        <v>316</v>
      </c>
    </row>
    <row r="18" spans="1:23" ht="135.75" thickBot="1" x14ac:dyDescent="0.3">
      <c r="A18" s="2">
        <v>12</v>
      </c>
      <c r="B18" s="11" t="s">
        <v>76</v>
      </c>
      <c r="C18" s="12">
        <v>3</v>
      </c>
      <c r="D18" s="13" t="s">
        <v>22</v>
      </c>
      <c r="E18" s="11">
        <v>121</v>
      </c>
      <c r="F18" s="30" t="s">
        <v>36</v>
      </c>
      <c r="G18" s="15" t="s">
        <v>98</v>
      </c>
      <c r="H18" s="16" t="s">
        <v>157</v>
      </c>
      <c r="I18" s="11">
        <v>1</v>
      </c>
      <c r="J18" s="34" t="s">
        <v>158</v>
      </c>
      <c r="K18" s="31" t="s">
        <v>146</v>
      </c>
      <c r="L18" s="17" t="s">
        <v>147</v>
      </c>
      <c r="M18" s="18">
        <v>1</v>
      </c>
      <c r="N18" s="34" t="s">
        <v>159</v>
      </c>
      <c r="O18" s="19">
        <v>42109</v>
      </c>
      <c r="P18" s="20">
        <v>42369</v>
      </c>
      <c r="Q18" s="27" t="s">
        <v>276</v>
      </c>
      <c r="R18" s="28">
        <v>1</v>
      </c>
      <c r="S18" s="33" t="s">
        <v>280</v>
      </c>
      <c r="T18" s="28">
        <v>100</v>
      </c>
      <c r="U18" s="22" t="s">
        <v>264</v>
      </c>
      <c r="V18" s="24">
        <v>42369</v>
      </c>
      <c r="W18" s="57" t="s">
        <v>312</v>
      </c>
    </row>
    <row r="19" spans="1:23" ht="165.75" thickBot="1" x14ac:dyDescent="0.3">
      <c r="A19" s="2">
        <v>15</v>
      </c>
      <c r="B19" s="11" t="s">
        <v>77</v>
      </c>
      <c r="C19" s="12">
        <v>3</v>
      </c>
      <c r="D19" s="13" t="s">
        <v>22</v>
      </c>
      <c r="E19" s="11">
        <v>121</v>
      </c>
      <c r="F19" s="30" t="s">
        <v>37</v>
      </c>
      <c r="G19" s="15" t="s">
        <v>38</v>
      </c>
      <c r="H19" s="16" t="s">
        <v>169</v>
      </c>
      <c r="I19" s="11">
        <v>1</v>
      </c>
      <c r="J19" s="16" t="s">
        <v>170</v>
      </c>
      <c r="K19" s="31" t="s">
        <v>171</v>
      </c>
      <c r="L19" s="17" t="s">
        <v>172</v>
      </c>
      <c r="M19" s="18">
        <v>1</v>
      </c>
      <c r="N19" s="16" t="s">
        <v>173</v>
      </c>
      <c r="O19" s="19">
        <v>42109</v>
      </c>
      <c r="P19" s="20">
        <v>42369</v>
      </c>
      <c r="Q19" s="35" t="s">
        <v>283</v>
      </c>
      <c r="R19" s="36">
        <v>1</v>
      </c>
      <c r="S19" s="33" t="s">
        <v>284</v>
      </c>
      <c r="T19" s="28">
        <v>100</v>
      </c>
      <c r="U19" s="22" t="s">
        <v>264</v>
      </c>
      <c r="V19" s="24">
        <v>42369</v>
      </c>
      <c r="W19" s="54" t="s">
        <v>318</v>
      </c>
    </row>
    <row r="20" spans="1:23" ht="90.75" thickBot="1" x14ac:dyDescent="0.3">
      <c r="A20" s="2">
        <v>16</v>
      </c>
      <c r="B20" s="11" t="s">
        <v>78</v>
      </c>
      <c r="C20" s="12">
        <v>3</v>
      </c>
      <c r="D20" s="13" t="s">
        <v>22</v>
      </c>
      <c r="E20" s="11">
        <v>121</v>
      </c>
      <c r="F20" s="30" t="s">
        <v>39</v>
      </c>
      <c r="G20" s="15" t="s">
        <v>40</v>
      </c>
      <c r="H20" s="16" t="s">
        <v>174</v>
      </c>
      <c r="I20" s="11">
        <v>1</v>
      </c>
      <c r="J20" s="16" t="s">
        <v>175</v>
      </c>
      <c r="K20" s="31" t="s">
        <v>176</v>
      </c>
      <c r="L20" s="17" t="s">
        <v>177</v>
      </c>
      <c r="M20" s="18">
        <v>1</v>
      </c>
      <c r="N20" s="16" t="s">
        <v>178</v>
      </c>
      <c r="O20" s="19">
        <v>42109</v>
      </c>
      <c r="P20" s="20" t="s">
        <v>179</v>
      </c>
      <c r="Q20" s="35" t="s">
        <v>285</v>
      </c>
      <c r="R20" s="36">
        <v>1</v>
      </c>
      <c r="S20" s="52" t="s">
        <v>286</v>
      </c>
      <c r="T20" s="28">
        <v>100</v>
      </c>
      <c r="U20" s="22" t="s">
        <v>264</v>
      </c>
      <c r="V20" s="24">
        <v>42369</v>
      </c>
      <c r="W20" s="54" t="s">
        <v>319</v>
      </c>
    </row>
    <row r="21" spans="1:23" ht="75.75" thickBot="1" x14ac:dyDescent="0.3">
      <c r="A21" s="2">
        <v>17</v>
      </c>
      <c r="B21" s="11" t="s">
        <v>79</v>
      </c>
      <c r="C21" s="12">
        <v>3</v>
      </c>
      <c r="D21" s="13" t="s">
        <v>22</v>
      </c>
      <c r="E21" s="11">
        <v>121</v>
      </c>
      <c r="F21" s="30" t="s">
        <v>41</v>
      </c>
      <c r="G21" s="15" t="s">
        <v>42</v>
      </c>
      <c r="H21" s="16" t="s">
        <v>180</v>
      </c>
      <c r="I21" s="11">
        <v>1</v>
      </c>
      <c r="J21" s="16" t="s">
        <v>181</v>
      </c>
      <c r="K21" s="31" t="s">
        <v>182</v>
      </c>
      <c r="L21" s="17" t="s">
        <v>183</v>
      </c>
      <c r="M21" s="18">
        <v>1</v>
      </c>
      <c r="N21" s="34" t="s">
        <v>159</v>
      </c>
      <c r="O21" s="19">
        <v>42109</v>
      </c>
      <c r="P21" s="20" t="s">
        <v>179</v>
      </c>
      <c r="Q21" s="35" t="s">
        <v>287</v>
      </c>
      <c r="R21" s="36">
        <v>1</v>
      </c>
      <c r="S21" s="33" t="s">
        <v>288</v>
      </c>
      <c r="T21" s="28">
        <v>100</v>
      </c>
      <c r="U21" s="22" t="s">
        <v>264</v>
      </c>
      <c r="V21" s="24">
        <v>42369</v>
      </c>
      <c r="W21" s="57" t="s">
        <v>319</v>
      </c>
    </row>
    <row r="22" spans="1:23" ht="60.75" thickBot="1" x14ac:dyDescent="0.3">
      <c r="A22" s="2">
        <v>18</v>
      </c>
      <c r="B22" s="11" t="s">
        <v>80</v>
      </c>
      <c r="C22" s="12">
        <v>3</v>
      </c>
      <c r="D22" s="13" t="s">
        <v>22</v>
      </c>
      <c r="E22" s="11">
        <v>121</v>
      </c>
      <c r="F22" s="30" t="s">
        <v>43</v>
      </c>
      <c r="G22" s="15" t="s">
        <v>44</v>
      </c>
      <c r="H22" s="16" t="s">
        <v>184</v>
      </c>
      <c r="I22" s="11">
        <v>1</v>
      </c>
      <c r="J22" s="16" t="s">
        <v>185</v>
      </c>
      <c r="K22" s="31" t="s">
        <v>186</v>
      </c>
      <c r="L22" s="17" t="s">
        <v>187</v>
      </c>
      <c r="M22" s="18">
        <v>1</v>
      </c>
      <c r="N22" s="34" t="s">
        <v>159</v>
      </c>
      <c r="O22" s="19">
        <v>42109</v>
      </c>
      <c r="P22" s="20">
        <v>42369</v>
      </c>
      <c r="Q22" s="27" t="s">
        <v>289</v>
      </c>
      <c r="R22" s="36">
        <v>1</v>
      </c>
      <c r="S22" s="33" t="s">
        <v>290</v>
      </c>
      <c r="T22" s="28">
        <v>100</v>
      </c>
      <c r="U22" s="22" t="s">
        <v>264</v>
      </c>
      <c r="V22" s="24">
        <v>42369</v>
      </c>
      <c r="W22" s="58" t="s">
        <v>320</v>
      </c>
    </row>
    <row r="23" spans="1:23" ht="128.25" thickBot="1" x14ac:dyDescent="0.3">
      <c r="A23" s="2">
        <v>19</v>
      </c>
      <c r="B23" s="11" t="s">
        <v>81</v>
      </c>
      <c r="C23" s="12">
        <v>3</v>
      </c>
      <c r="D23" s="13" t="s">
        <v>22</v>
      </c>
      <c r="E23" s="11">
        <v>121</v>
      </c>
      <c r="F23" s="30" t="s">
        <v>45</v>
      </c>
      <c r="G23" s="15" t="s">
        <v>46</v>
      </c>
      <c r="H23" s="16" t="s">
        <v>120</v>
      </c>
      <c r="I23" s="11">
        <v>1</v>
      </c>
      <c r="J23" s="34" t="s">
        <v>188</v>
      </c>
      <c r="K23" s="31" t="s">
        <v>189</v>
      </c>
      <c r="L23" s="17" t="s">
        <v>190</v>
      </c>
      <c r="M23" s="18">
        <v>1</v>
      </c>
      <c r="N23" s="16" t="s">
        <v>125</v>
      </c>
      <c r="O23" s="19">
        <v>42195</v>
      </c>
      <c r="P23" s="20">
        <v>42460</v>
      </c>
      <c r="Q23" s="27" t="s">
        <v>272</v>
      </c>
      <c r="R23" s="28">
        <v>1</v>
      </c>
      <c r="S23" s="33" t="s">
        <v>291</v>
      </c>
      <c r="T23" s="28">
        <v>75</v>
      </c>
      <c r="U23" s="22" t="s">
        <v>264</v>
      </c>
      <c r="V23" s="24">
        <v>42369</v>
      </c>
      <c r="W23" s="57" t="s">
        <v>314</v>
      </c>
    </row>
    <row r="24" spans="1:23" ht="165.75" thickBot="1" x14ac:dyDescent="0.3">
      <c r="A24" s="2">
        <v>20</v>
      </c>
      <c r="B24" s="11" t="s">
        <v>82</v>
      </c>
      <c r="C24" s="12">
        <v>3</v>
      </c>
      <c r="D24" s="13" t="s">
        <v>22</v>
      </c>
      <c r="E24" s="11">
        <v>121</v>
      </c>
      <c r="F24" s="30" t="s">
        <v>47</v>
      </c>
      <c r="G24" s="15" t="s">
        <v>48</v>
      </c>
      <c r="H24" s="16" t="s">
        <v>191</v>
      </c>
      <c r="I24" s="11">
        <v>1</v>
      </c>
      <c r="J24" s="16" t="s">
        <v>192</v>
      </c>
      <c r="K24" s="31" t="s">
        <v>193</v>
      </c>
      <c r="L24" s="17" t="s">
        <v>194</v>
      </c>
      <c r="M24" s="18">
        <v>1</v>
      </c>
      <c r="N24" s="16" t="s">
        <v>125</v>
      </c>
      <c r="O24" s="19">
        <v>42109</v>
      </c>
      <c r="P24" s="20">
        <v>42369</v>
      </c>
      <c r="Q24" s="27" t="s">
        <v>292</v>
      </c>
      <c r="R24" s="36">
        <v>1</v>
      </c>
      <c r="S24" s="33" t="s">
        <v>293</v>
      </c>
      <c r="T24" s="28">
        <v>100</v>
      </c>
      <c r="U24" s="22" t="s">
        <v>264</v>
      </c>
      <c r="V24" s="24">
        <v>42369</v>
      </c>
      <c r="W24" s="57" t="s">
        <v>314</v>
      </c>
    </row>
    <row r="25" spans="1:23" ht="150.75" thickBot="1" x14ac:dyDescent="0.3">
      <c r="A25" s="2">
        <v>22</v>
      </c>
      <c r="B25" s="11" t="s">
        <v>83</v>
      </c>
      <c r="C25" s="12">
        <v>3</v>
      </c>
      <c r="D25" s="13" t="s">
        <v>22</v>
      </c>
      <c r="E25" s="11">
        <v>121</v>
      </c>
      <c r="F25" s="30" t="s">
        <v>49</v>
      </c>
      <c r="G25" s="15" t="s">
        <v>99</v>
      </c>
      <c r="H25" s="34" t="s">
        <v>198</v>
      </c>
      <c r="I25" s="11">
        <v>1</v>
      </c>
      <c r="J25" s="16" t="s">
        <v>199</v>
      </c>
      <c r="K25" s="31" t="s">
        <v>200</v>
      </c>
      <c r="L25" s="17" t="s">
        <v>201</v>
      </c>
      <c r="M25" s="18">
        <v>1</v>
      </c>
      <c r="N25" s="16" t="s">
        <v>202</v>
      </c>
      <c r="O25" s="19">
        <v>42109</v>
      </c>
      <c r="P25" s="20">
        <v>42369</v>
      </c>
      <c r="Q25" s="27" t="s">
        <v>272</v>
      </c>
      <c r="R25" s="36">
        <v>1</v>
      </c>
      <c r="S25" s="33" t="s">
        <v>294</v>
      </c>
      <c r="T25" s="28">
        <v>100</v>
      </c>
      <c r="U25" s="22" t="s">
        <v>264</v>
      </c>
      <c r="V25" s="24">
        <v>42369</v>
      </c>
      <c r="W25" s="57" t="s">
        <v>321</v>
      </c>
    </row>
    <row r="26" spans="1:23" ht="48.75" thickBot="1" x14ac:dyDescent="0.3">
      <c r="A26" s="2">
        <v>27</v>
      </c>
      <c r="B26" s="11" t="s">
        <v>84</v>
      </c>
      <c r="C26" s="12">
        <v>3</v>
      </c>
      <c r="D26" s="13" t="s">
        <v>22</v>
      </c>
      <c r="E26" s="11">
        <v>121</v>
      </c>
      <c r="F26" s="39" t="s">
        <v>50</v>
      </c>
      <c r="G26" s="45" t="s">
        <v>51</v>
      </c>
      <c r="H26" s="40" t="s">
        <v>219</v>
      </c>
      <c r="I26" s="11">
        <v>1</v>
      </c>
      <c r="J26" s="40" t="s">
        <v>220</v>
      </c>
      <c r="K26" s="31" t="s">
        <v>221</v>
      </c>
      <c r="L26" s="39" t="s">
        <v>222</v>
      </c>
      <c r="M26" s="40">
        <v>1</v>
      </c>
      <c r="N26" s="40" t="s">
        <v>223</v>
      </c>
      <c r="O26" s="43">
        <v>41991</v>
      </c>
      <c r="P26" s="44">
        <v>42369</v>
      </c>
      <c r="Q26" s="27" t="s">
        <v>300</v>
      </c>
      <c r="R26" s="28">
        <f>1-(2162149/2961028)</f>
        <v>0.26979785398854728</v>
      </c>
      <c r="S26" s="59" t="s">
        <v>301</v>
      </c>
      <c r="T26" s="28">
        <v>50</v>
      </c>
      <c r="U26" s="22" t="s">
        <v>264</v>
      </c>
      <c r="V26" s="24">
        <v>42369</v>
      </c>
      <c r="W26" s="54" t="s">
        <v>322</v>
      </c>
    </row>
    <row r="27" spans="1:23" ht="60.75" thickBot="1" x14ac:dyDescent="0.3">
      <c r="A27" s="2">
        <v>28</v>
      </c>
      <c r="B27" s="11" t="s">
        <v>85</v>
      </c>
      <c r="C27" s="12">
        <v>3</v>
      </c>
      <c r="D27" s="13" t="s">
        <v>22</v>
      </c>
      <c r="E27" s="11">
        <v>121</v>
      </c>
      <c r="F27" s="39" t="s">
        <v>52</v>
      </c>
      <c r="G27" s="45" t="s">
        <v>53</v>
      </c>
      <c r="H27" s="40" t="s">
        <v>160</v>
      </c>
      <c r="I27" s="11">
        <v>1</v>
      </c>
      <c r="J27" s="40" t="s">
        <v>224</v>
      </c>
      <c r="K27" s="31" t="s">
        <v>225</v>
      </c>
      <c r="L27" s="39" t="s">
        <v>226</v>
      </c>
      <c r="M27" s="40">
        <v>1</v>
      </c>
      <c r="N27" s="40" t="s">
        <v>227</v>
      </c>
      <c r="O27" s="43">
        <v>42109</v>
      </c>
      <c r="P27" s="44">
        <v>42369</v>
      </c>
      <c r="Q27" s="27" t="s">
        <v>302</v>
      </c>
      <c r="R27" s="28">
        <v>0</v>
      </c>
      <c r="S27" s="33" t="s">
        <v>303</v>
      </c>
      <c r="T27" s="28">
        <v>30</v>
      </c>
      <c r="U27" s="22" t="s">
        <v>264</v>
      </c>
      <c r="V27" s="24">
        <v>42369</v>
      </c>
      <c r="W27" s="57" t="s">
        <v>312</v>
      </c>
    </row>
    <row r="28" spans="1:23" ht="60.75" thickBot="1" x14ac:dyDescent="0.3">
      <c r="A28" s="2">
        <v>30</v>
      </c>
      <c r="B28" s="11" t="s">
        <v>86</v>
      </c>
      <c r="C28" s="12">
        <v>3</v>
      </c>
      <c r="D28" s="13" t="s">
        <v>22</v>
      </c>
      <c r="E28" s="11">
        <v>121</v>
      </c>
      <c r="F28" s="39" t="s">
        <v>101</v>
      </c>
      <c r="G28" s="45" t="s">
        <v>54</v>
      </c>
      <c r="H28" s="40" t="s">
        <v>228</v>
      </c>
      <c r="I28" s="11">
        <v>1</v>
      </c>
      <c r="J28" s="40" t="s">
        <v>229</v>
      </c>
      <c r="K28" s="31" t="s">
        <v>230</v>
      </c>
      <c r="L28" s="39" t="s">
        <v>231</v>
      </c>
      <c r="M28" s="40">
        <v>1</v>
      </c>
      <c r="N28" s="40" t="s">
        <v>232</v>
      </c>
      <c r="O28" s="43">
        <v>42109</v>
      </c>
      <c r="P28" s="44">
        <v>42369</v>
      </c>
      <c r="Q28" s="27" t="s">
        <v>285</v>
      </c>
      <c r="R28" s="28">
        <v>1</v>
      </c>
      <c r="S28" s="33" t="s">
        <v>304</v>
      </c>
      <c r="T28" s="28">
        <v>100</v>
      </c>
      <c r="U28" s="22" t="s">
        <v>264</v>
      </c>
      <c r="V28" s="24">
        <v>42369</v>
      </c>
      <c r="W28" s="57" t="s">
        <v>323</v>
      </c>
    </row>
    <row r="29" spans="1:23" ht="60.75" thickBot="1" x14ac:dyDescent="0.3">
      <c r="A29" s="2">
        <v>31</v>
      </c>
      <c r="B29" s="11" t="s">
        <v>87</v>
      </c>
      <c r="C29" s="12">
        <v>3</v>
      </c>
      <c r="D29" s="13" t="s">
        <v>22</v>
      </c>
      <c r="E29" s="11">
        <v>121</v>
      </c>
      <c r="F29" s="39" t="s">
        <v>55</v>
      </c>
      <c r="G29" s="45" t="s">
        <v>56</v>
      </c>
      <c r="H29" s="40" t="s">
        <v>160</v>
      </c>
      <c r="I29" s="11">
        <v>1</v>
      </c>
      <c r="J29" s="40" t="s">
        <v>224</v>
      </c>
      <c r="K29" s="31" t="s">
        <v>225</v>
      </c>
      <c r="L29" s="39" t="s">
        <v>226</v>
      </c>
      <c r="M29" s="40">
        <v>1</v>
      </c>
      <c r="N29" s="40" t="s">
        <v>233</v>
      </c>
      <c r="O29" s="43">
        <v>42109</v>
      </c>
      <c r="P29" s="44">
        <v>42369</v>
      </c>
      <c r="Q29" s="27" t="s">
        <v>302</v>
      </c>
      <c r="R29" s="28">
        <v>0</v>
      </c>
      <c r="S29" s="33" t="s">
        <v>303</v>
      </c>
      <c r="T29" s="28">
        <v>30</v>
      </c>
      <c r="U29" s="22" t="s">
        <v>264</v>
      </c>
      <c r="V29" s="24">
        <v>42369</v>
      </c>
      <c r="W29" s="57" t="s">
        <v>312</v>
      </c>
    </row>
    <row r="30" spans="1:23" ht="48.75" thickBot="1" x14ac:dyDescent="0.3">
      <c r="A30" s="2">
        <v>33</v>
      </c>
      <c r="B30" s="11" t="s">
        <v>88</v>
      </c>
      <c r="C30" s="12">
        <v>3</v>
      </c>
      <c r="D30" s="13" t="s">
        <v>22</v>
      </c>
      <c r="E30" s="11">
        <v>141</v>
      </c>
      <c r="F30" s="39" t="s">
        <v>57</v>
      </c>
      <c r="G30" s="45" t="s">
        <v>58</v>
      </c>
      <c r="H30" s="40" t="s">
        <v>184</v>
      </c>
      <c r="I30" s="11">
        <v>1</v>
      </c>
      <c r="J30" s="40" t="s">
        <v>185</v>
      </c>
      <c r="K30" s="31" t="s">
        <v>186</v>
      </c>
      <c r="L30" s="17" t="s">
        <v>187</v>
      </c>
      <c r="M30" s="40">
        <v>1</v>
      </c>
      <c r="N30" s="40" t="s">
        <v>159</v>
      </c>
      <c r="O30" s="43">
        <v>42195</v>
      </c>
      <c r="P30" s="44">
        <v>42369</v>
      </c>
      <c r="Q30" s="27" t="s">
        <v>289</v>
      </c>
      <c r="R30" s="36">
        <v>1</v>
      </c>
      <c r="S30" s="33" t="s">
        <v>290</v>
      </c>
      <c r="T30" s="28">
        <v>100</v>
      </c>
      <c r="U30" s="22" t="s">
        <v>264</v>
      </c>
      <c r="V30" s="24">
        <v>42369</v>
      </c>
      <c r="W30" s="57" t="s">
        <v>320</v>
      </c>
    </row>
    <row r="31" spans="1:23" ht="48.75" thickBot="1" x14ac:dyDescent="0.3">
      <c r="A31" s="2">
        <v>34</v>
      </c>
      <c r="B31" s="11" t="s">
        <v>89</v>
      </c>
      <c r="C31" s="12">
        <v>3</v>
      </c>
      <c r="D31" s="13" t="s">
        <v>22</v>
      </c>
      <c r="E31" s="11">
        <v>141</v>
      </c>
      <c r="F31" s="39" t="s">
        <v>59</v>
      </c>
      <c r="G31" s="45" t="s">
        <v>60</v>
      </c>
      <c r="H31" s="40" t="s">
        <v>184</v>
      </c>
      <c r="I31" s="11">
        <v>1</v>
      </c>
      <c r="J31" s="40" t="s">
        <v>185</v>
      </c>
      <c r="K31" s="31" t="s">
        <v>186</v>
      </c>
      <c r="L31" s="17" t="s">
        <v>187</v>
      </c>
      <c r="M31" s="40">
        <v>1</v>
      </c>
      <c r="N31" s="40" t="s">
        <v>159</v>
      </c>
      <c r="O31" s="43">
        <v>42195</v>
      </c>
      <c r="P31" s="44">
        <v>42369</v>
      </c>
      <c r="Q31" s="27" t="s">
        <v>289</v>
      </c>
      <c r="R31" s="36">
        <v>2</v>
      </c>
      <c r="S31" s="33" t="s">
        <v>290</v>
      </c>
      <c r="T31" s="28">
        <v>100</v>
      </c>
      <c r="U31" s="22" t="s">
        <v>264</v>
      </c>
      <c r="V31" s="24">
        <v>42369</v>
      </c>
      <c r="W31" s="57" t="s">
        <v>320</v>
      </c>
    </row>
    <row r="32" spans="1:23" ht="72.75" thickBot="1" x14ac:dyDescent="0.3">
      <c r="A32" s="2">
        <v>35</v>
      </c>
      <c r="B32" s="11" t="s">
        <v>90</v>
      </c>
      <c r="C32" s="12">
        <v>3</v>
      </c>
      <c r="D32" s="13" t="s">
        <v>22</v>
      </c>
      <c r="E32" s="11">
        <v>161</v>
      </c>
      <c r="F32" s="39" t="s">
        <v>61</v>
      </c>
      <c r="G32" s="45" t="s">
        <v>100</v>
      </c>
      <c r="H32" s="40" t="s">
        <v>160</v>
      </c>
      <c r="I32" s="11">
        <v>1</v>
      </c>
      <c r="J32" s="40" t="s">
        <v>234</v>
      </c>
      <c r="K32" s="31" t="s">
        <v>235</v>
      </c>
      <c r="L32" s="39" t="s">
        <v>236</v>
      </c>
      <c r="M32" s="40">
        <v>1</v>
      </c>
      <c r="N32" s="40" t="s">
        <v>159</v>
      </c>
      <c r="O32" s="43">
        <v>42299</v>
      </c>
      <c r="P32" s="44">
        <v>42323</v>
      </c>
      <c r="Q32" s="27" t="s">
        <v>305</v>
      </c>
      <c r="R32" s="28">
        <v>1</v>
      </c>
      <c r="S32" s="33" t="s">
        <v>306</v>
      </c>
      <c r="T32" s="28">
        <v>100</v>
      </c>
      <c r="U32" s="22" t="s">
        <v>264</v>
      </c>
      <c r="V32" s="24">
        <v>42369</v>
      </c>
      <c r="W32" s="57" t="s">
        <v>312</v>
      </c>
    </row>
    <row r="33" spans="1:23" ht="84.75" thickBot="1" x14ac:dyDescent="0.3">
      <c r="A33" s="2">
        <v>38</v>
      </c>
      <c r="B33" s="11" t="s">
        <v>91</v>
      </c>
      <c r="C33" s="12">
        <v>3</v>
      </c>
      <c r="D33" s="13" t="s">
        <v>22</v>
      </c>
      <c r="E33" s="11">
        <v>161</v>
      </c>
      <c r="F33" s="39" t="s">
        <v>62</v>
      </c>
      <c r="G33" s="45" t="s">
        <v>63</v>
      </c>
      <c r="H33" s="40" t="s">
        <v>243</v>
      </c>
      <c r="I33" s="11">
        <v>1</v>
      </c>
      <c r="J33" s="40" t="s">
        <v>244</v>
      </c>
      <c r="K33" s="31" t="s">
        <v>245</v>
      </c>
      <c r="L33" s="39" t="s">
        <v>246</v>
      </c>
      <c r="M33" s="40">
        <v>1</v>
      </c>
      <c r="N33" s="40" t="s">
        <v>159</v>
      </c>
      <c r="O33" s="43">
        <v>42299</v>
      </c>
      <c r="P33" s="44">
        <v>42734</v>
      </c>
      <c r="Q33" s="27" t="s">
        <v>269</v>
      </c>
      <c r="R33" s="28">
        <v>0</v>
      </c>
      <c r="S33" s="33" t="s">
        <v>308</v>
      </c>
      <c r="T33" s="28">
        <v>0</v>
      </c>
      <c r="U33" s="22" t="s">
        <v>264</v>
      </c>
      <c r="V33" s="24">
        <v>42369</v>
      </c>
      <c r="W33" s="54" t="s">
        <v>319</v>
      </c>
    </row>
    <row r="34" spans="1:23" ht="48.75" thickBot="1" x14ac:dyDescent="0.3">
      <c r="A34" s="2">
        <v>39</v>
      </c>
      <c r="B34" s="11" t="s">
        <v>92</v>
      </c>
      <c r="C34" s="12">
        <v>3</v>
      </c>
      <c r="D34" s="13" t="s">
        <v>22</v>
      </c>
      <c r="E34" s="11">
        <v>161</v>
      </c>
      <c r="F34" s="39" t="s">
        <v>64</v>
      </c>
      <c r="G34" s="45" t="s">
        <v>65</v>
      </c>
      <c r="H34" s="40" t="s">
        <v>247</v>
      </c>
      <c r="I34" s="11">
        <v>1</v>
      </c>
      <c r="J34" s="40" t="s">
        <v>248</v>
      </c>
      <c r="K34" s="31" t="s">
        <v>249</v>
      </c>
      <c r="L34" s="39" t="s">
        <v>250</v>
      </c>
      <c r="M34" s="40">
        <v>1</v>
      </c>
      <c r="N34" s="40" t="s">
        <v>159</v>
      </c>
      <c r="O34" s="43">
        <v>42299</v>
      </c>
      <c r="P34" s="44">
        <v>42734</v>
      </c>
      <c r="Q34" s="27" t="s">
        <v>269</v>
      </c>
      <c r="R34" s="28">
        <v>0</v>
      </c>
      <c r="S34" s="33" t="s">
        <v>308</v>
      </c>
      <c r="T34" s="28">
        <v>0</v>
      </c>
      <c r="U34" s="22" t="s">
        <v>264</v>
      </c>
      <c r="V34" s="24">
        <v>42369</v>
      </c>
      <c r="W34" s="54" t="s">
        <v>319</v>
      </c>
    </row>
    <row r="35" spans="1:23" ht="84.75" thickBot="1" x14ac:dyDescent="0.3">
      <c r="A35" s="2">
        <v>40</v>
      </c>
      <c r="B35" s="11" t="s">
        <v>93</v>
      </c>
      <c r="C35" s="12">
        <v>3</v>
      </c>
      <c r="D35" s="13" t="s">
        <v>22</v>
      </c>
      <c r="E35" s="11">
        <v>161</v>
      </c>
      <c r="F35" s="39" t="s">
        <v>66</v>
      </c>
      <c r="G35" s="45" t="s">
        <v>67</v>
      </c>
      <c r="H35" s="40" t="s">
        <v>251</v>
      </c>
      <c r="I35" s="11">
        <v>1</v>
      </c>
      <c r="J35" s="40" t="s">
        <v>252</v>
      </c>
      <c r="K35" s="31" t="s">
        <v>253</v>
      </c>
      <c r="L35" s="39" t="s">
        <v>254</v>
      </c>
      <c r="M35" s="40">
        <v>1</v>
      </c>
      <c r="N35" s="40" t="s">
        <v>159</v>
      </c>
      <c r="O35" s="43">
        <v>42299</v>
      </c>
      <c r="P35" s="44">
        <v>42734</v>
      </c>
      <c r="Q35" s="27" t="s">
        <v>269</v>
      </c>
      <c r="R35" s="28">
        <v>0</v>
      </c>
      <c r="S35" s="33" t="s">
        <v>308</v>
      </c>
      <c r="T35" s="28">
        <v>0</v>
      </c>
      <c r="U35" s="22" t="s">
        <v>264</v>
      </c>
      <c r="V35" s="24">
        <v>42369</v>
      </c>
      <c r="W35" s="54" t="s">
        <v>319</v>
      </c>
    </row>
    <row r="36" spans="1:23" ht="48.75" thickBot="1" x14ac:dyDescent="0.3">
      <c r="A36" s="2">
        <v>41</v>
      </c>
      <c r="B36" s="11" t="s">
        <v>94</v>
      </c>
      <c r="C36" s="12">
        <v>3</v>
      </c>
      <c r="D36" s="13" t="s">
        <v>22</v>
      </c>
      <c r="E36" s="11">
        <v>161</v>
      </c>
      <c r="F36" s="39" t="s">
        <v>68</v>
      </c>
      <c r="G36" s="45" t="s">
        <v>69</v>
      </c>
      <c r="H36" s="40" t="s">
        <v>247</v>
      </c>
      <c r="I36" s="11">
        <v>1</v>
      </c>
      <c r="J36" s="40" t="s">
        <v>255</v>
      </c>
      <c r="K36" s="31" t="s">
        <v>249</v>
      </c>
      <c r="L36" s="39" t="s">
        <v>250</v>
      </c>
      <c r="M36" s="40">
        <v>1</v>
      </c>
      <c r="N36" s="40" t="s">
        <v>159</v>
      </c>
      <c r="O36" s="43">
        <v>42299</v>
      </c>
      <c r="P36" s="44">
        <v>42734</v>
      </c>
      <c r="Q36" s="27" t="s">
        <v>269</v>
      </c>
      <c r="R36" s="28">
        <v>0</v>
      </c>
      <c r="S36" s="33" t="s">
        <v>308</v>
      </c>
      <c r="T36" s="28">
        <v>0</v>
      </c>
      <c r="U36" s="22" t="s">
        <v>264</v>
      </c>
      <c r="V36" s="24">
        <v>42369</v>
      </c>
      <c r="W36" s="54" t="s">
        <v>319</v>
      </c>
    </row>
    <row r="37" spans="1:23" x14ac:dyDescent="0.25">
      <c r="A37"/>
      <c r="B37"/>
      <c r="C37"/>
      <c r="D37"/>
      <c r="E37"/>
      <c r="F37"/>
      <c r="G37"/>
      <c r="H37"/>
      <c r="I37"/>
      <c r="J37"/>
      <c r="K37"/>
      <c r="L37"/>
      <c r="M37"/>
      <c r="N37"/>
      <c r="O37"/>
      <c r="P37"/>
      <c r="Q37"/>
      <c r="R37"/>
      <c r="S37"/>
      <c r="T37"/>
      <c r="U37"/>
      <c r="V37"/>
      <c r="W37"/>
    </row>
    <row r="38" spans="1:23" x14ac:dyDescent="0.25">
      <c r="A38"/>
      <c r="B38"/>
      <c r="C38"/>
      <c r="D38"/>
      <c r="E38"/>
      <c r="F38"/>
      <c r="G38"/>
      <c r="H38"/>
      <c r="I38"/>
      <c r="J38"/>
      <c r="K38"/>
      <c r="L38"/>
      <c r="M38"/>
      <c r="N38"/>
      <c r="O38"/>
      <c r="P38"/>
      <c r="Q38"/>
      <c r="R38"/>
      <c r="S38"/>
      <c r="T38"/>
      <c r="U38"/>
      <c r="V38"/>
      <c r="W38"/>
    </row>
    <row r="39" spans="1:23" x14ac:dyDescent="0.25">
      <c r="A39"/>
      <c r="B39"/>
      <c r="C39"/>
      <c r="D39"/>
      <c r="E39"/>
      <c r="F39"/>
      <c r="G39"/>
      <c r="H39"/>
      <c r="I39"/>
      <c r="J39"/>
      <c r="K39"/>
      <c r="L39"/>
      <c r="M39"/>
      <c r="N39"/>
      <c r="O39"/>
      <c r="P39"/>
      <c r="Q39"/>
      <c r="R39"/>
      <c r="S39"/>
      <c r="T39"/>
      <c r="U39"/>
      <c r="V39"/>
      <c r="W39"/>
    </row>
    <row r="40" spans="1:23" x14ac:dyDescent="0.25">
      <c r="A40"/>
      <c r="B40"/>
      <c r="C40"/>
      <c r="D40"/>
      <c r="E40"/>
      <c r="F40"/>
      <c r="G40"/>
      <c r="H40"/>
      <c r="I40"/>
      <c r="J40"/>
      <c r="K40"/>
      <c r="L40"/>
      <c r="M40"/>
      <c r="N40"/>
      <c r="O40"/>
      <c r="P40"/>
      <c r="Q40"/>
      <c r="R40"/>
      <c r="S40"/>
      <c r="T40"/>
      <c r="U40"/>
      <c r="V40"/>
      <c r="W40"/>
    </row>
    <row r="41" spans="1:23" x14ac:dyDescent="0.25">
      <c r="A41"/>
      <c r="B41"/>
      <c r="C41"/>
      <c r="D41"/>
      <c r="E41"/>
      <c r="F41"/>
      <c r="G41"/>
      <c r="H41"/>
      <c r="I41"/>
      <c r="J41"/>
      <c r="K41"/>
      <c r="L41"/>
      <c r="M41"/>
      <c r="N41"/>
      <c r="O41"/>
      <c r="P41"/>
      <c r="Q41"/>
      <c r="R41"/>
      <c r="S41"/>
      <c r="T41"/>
      <c r="U41"/>
      <c r="V41"/>
      <c r="W41"/>
    </row>
    <row r="42" spans="1:23" x14ac:dyDescent="0.25">
      <c r="A42"/>
      <c r="B42"/>
      <c r="C42"/>
      <c r="D42"/>
      <c r="E42"/>
      <c r="F42"/>
      <c r="G42"/>
      <c r="H42"/>
      <c r="I42"/>
      <c r="J42"/>
      <c r="K42"/>
      <c r="L42"/>
      <c r="M42"/>
      <c r="N42"/>
      <c r="O42"/>
      <c r="P42"/>
      <c r="Q42"/>
      <c r="R42"/>
      <c r="S42"/>
      <c r="T42"/>
      <c r="U42"/>
      <c r="V42"/>
      <c r="W42"/>
    </row>
    <row r="43" spans="1:23" x14ac:dyDescent="0.25">
      <c r="A43"/>
      <c r="B43"/>
      <c r="C43"/>
      <c r="D43"/>
      <c r="E43"/>
      <c r="F43"/>
      <c r="G43"/>
      <c r="H43"/>
      <c r="I43"/>
      <c r="J43"/>
      <c r="K43"/>
      <c r="L43"/>
      <c r="M43"/>
      <c r="N43"/>
      <c r="O43"/>
      <c r="P43"/>
      <c r="Q43"/>
      <c r="R43"/>
      <c r="S43"/>
      <c r="T43"/>
      <c r="U43"/>
      <c r="V43"/>
      <c r="W43"/>
    </row>
    <row r="44" spans="1:23" x14ac:dyDescent="0.25">
      <c r="A44"/>
      <c r="B44"/>
      <c r="C44"/>
      <c r="D44"/>
      <c r="E44"/>
      <c r="F44"/>
      <c r="G44"/>
      <c r="H44"/>
      <c r="I44"/>
      <c r="J44"/>
      <c r="K44"/>
      <c r="L44"/>
      <c r="M44"/>
      <c r="N44"/>
      <c r="O44"/>
      <c r="P44"/>
      <c r="Q44"/>
      <c r="R44"/>
      <c r="S44"/>
      <c r="T44"/>
      <c r="U44"/>
      <c r="V44"/>
      <c r="W44"/>
    </row>
    <row r="45" spans="1:23" x14ac:dyDescent="0.25">
      <c r="A45"/>
      <c r="B45"/>
      <c r="C45"/>
      <c r="D45"/>
      <c r="E45"/>
      <c r="F45"/>
      <c r="G45"/>
      <c r="H45"/>
      <c r="I45"/>
      <c r="J45"/>
      <c r="K45"/>
      <c r="L45"/>
      <c r="M45"/>
      <c r="N45"/>
      <c r="O45"/>
      <c r="P45"/>
      <c r="Q45"/>
      <c r="R45"/>
      <c r="S45"/>
      <c r="T45"/>
      <c r="U45"/>
      <c r="V45"/>
      <c r="W45"/>
    </row>
    <row r="46" spans="1:23" x14ac:dyDescent="0.25">
      <c r="A46"/>
      <c r="B46"/>
      <c r="C46"/>
      <c r="D46"/>
      <c r="E46"/>
      <c r="F46"/>
      <c r="G46"/>
      <c r="H46"/>
      <c r="I46"/>
      <c r="J46"/>
      <c r="K46"/>
      <c r="L46"/>
      <c r="M46"/>
      <c r="N46"/>
      <c r="O46"/>
      <c r="P46"/>
      <c r="Q46"/>
      <c r="R46"/>
      <c r="S46"/>
      <c r="T46"/>
      <c r="U46"/>
      <c r="V46"/>
      <c r="W46"/>
    </row>
    <row r="47" spans="1:23" x14ac:dyDescent="0.25">
      <c r="A47"/>
      <c r="B47"/>
      <c r="C47"/>
      <c r="D47"/>
      <c r="E47"/>
      <c r="F47"/>
      <c r="G47"/>
      <c r="H47"/>
      <c r="I47"/>
      <c r="J47"/>
      <c r="K47"/>
      <c r="L47"/>
      <c r="M47"/>
      <c r="N47"/>
      <c r="O47"/>
      <c r="P47"/>
      <c r="Q47"/>
      <c r="R47"/>
      <c r="S47"/>
      <c r="T47"/>
      <c r="U47"/>
      <c r="V47"/>
      <c r="W47"/>
    </row>
    <row r="48" spans="1:23" x14ac:dyDescent="0.25">
      <c r="A48"/>
      <c r="B48"/>
      <c r="C48"/>
      <c r="D48"/>
      <c r="E48"/>
      <c r="F48"/>
      <c r="G48"/>
      <c r="H48"/>
      <c r="I48"/>
      <c r="J48"/>
      <c r="K48"/>
      <c r="L48"/>
      <c r="M48"/>
      <c r="N48"/>
      <c r="O48"/>
      <c r="P48"/>
      <c r="Q48"/>
      <c r="R48"/>
      <c r="S48"/>
      <c r="T48"/>
      <c r="U48"/>
      <c r="V48"/>
      <c r="W48"/>
    </row>
    <row r="49" spans="1:23" x14ac:dyDescent="0.25">
      <c r="A49"/>
      <c r="B49"/>
      <c r="C49"/>
      <c r="D49"/>
      <c r="E49"/>
      <c r="F49"/>
      <c r="G49"/>
      <c r="H49"/>
      <c r="I49"/>
      <c r="J49"/>
      <c r="K49"/>
      <c r="L49"/>
      <c r="M49"/>
      <c r="N49"/>
      <c r="O49"/>
      <c r="P49"/>
      <c r="Q49"/>
      <c r="R49"/>
      <c r="S49"/>
      <c r="T49"/>
      <c r="U49"/>
      <c r="V49"/>
      <c r="W49"/>
    </row>
    <row r="50" spans="1:23" x14ac:dyDescent="0.25">
      <c r="A50"/>
      <c r="B50"/>
      <c r="C50"/>
      <c r="D50"/>
      <c r="E50"/>
      <c r="F50"/>
      <c r="G50"/>
      <c r="H50"/>
      <c r="I50"/>
      <c r="J50"/>
      <c r="K50"/>
      <c r="L50"/>
      <c r="M50"/>
      <c r="N50"/>
      <c r="O50"/>
      <c r="P50"/>
      <c r="Q50"/>
      <c r="R50"/>
      <c r="S50"/>
      <c r="T50"/>
      <c r="U50"/>
      <c r="V50"/>
      <c r="W50"/>
    </row>
    <row r="51" spans="1:23" x14ac:dyDescent="0.25">
      <c r="A51"/>
      <c r="B51"/>
      <c r="C51"/>
      <c r="D51"/>
      <c r="E51"/>
      <c r="F51"/>
      <c r="G51"/>
      <c r="H51"/>
      <c r="I51"/>
      <c r="J51"/>
      <c r="K51"/>
      <c r="L51"/>
      <c r="M51"/>
      <c r="N51"/>
      <c r="O51"/>
      <c r="P51"/>
      <c r="Q51"/>
      <c r="R51"/>
      <c r="S51"/>
      <c r="T51"/>
      <c r="U51"/>
      <c r="V51"/>
      <c r="W51"/>
    </row>
    <row r="351011" spans="1:1" x14ac:dyDescent="0.25">
      <c r="A351011" s="1" t="s">
        <v>13</v>
      </c>
    </row>
    <row r="351012" spans="1:1" x14ac:dyDescent="0.25">
      <c r="A351012" s="1" t="s">
        <v>14</v>
      </c>
    </row>
    <row r="351013" spans="1:1" x14ac:dyDescent="0.25">
      <c r="A351013" s="1" t="s">
        <v>15</v>
      </c>
    </row>
    <row r="351014" spans="1:1" x14ac:dyDescent="0.25">
      <c r="A351014" s="1" t="s">
        <v>16</v>
      </c>
    </row>
    <row r="351015" spans="1:1" x14ac:dyDescent="0.25">
      <c r="A351015" s="1" t="s">
        <v>17</v>
      </c>
    </row>
    <row r="351016" spans="1:1" x14ac:dyDescent="0.25">
      <c r="A351016" s="1" t="s">
        <v>18</v>
      </c>
    </row>
    <row r="351017" spans="1:1" x14ac:dyDescent="0.25">
      <c r="A351017" s="1" t="s">
        <v>19</v>
      </c>
    </row>
    <row r="351018" spans="1:1" x14ac:dyDescent="0.25">
      <c r="A351018" s="1" t="s">
        <v>20</v>
      </c>
    </row>
    <row r="351019" spans="1:1" x14ac:dyDescent="0.25">
      <c r="A351019" s="1" t="s">
        <v>21</v>
      </c>
    </row>
    <row r="351020" spans="1:1" x14ac:dyDescent="0.25">
      <c r="A351020" s="1" t="s">
        <v>22</v>
      </c>
    </row>
    <row r="351021" spans="1:1" x14ac:dyDescent="0.25">
      <c r="A351021" s="1" t="s">
        <v>23</v>
      </c>
    </row>
  </sheetData>
  <sheetProtection selectLockedCells="1"/>
  <mergeCells count="3">
    <mergeCell ref="D1:H1"/>
    <mergeCell ref="D2:H2"/>
    <mergeCell ref="B8:P8"/>
  </mergeCells>
  <dataValidations count="14">
    <dataValidation type="textLength" allowBlank="1" showInputMessage="1" error="Escriba un texto  Maximo 300 Caracteres" promptTitle="Cualquier contenido Maximo 300 Caracteres" sqref="Q11">
      <formula1>0</formula1>
      <formula2>300</formula2>
    </dataValidation>
    <dataValidation type="textLength" allowBlank="1" showInputMessage="1" error="Escriba un texto  Maximo 600 Caracteres" promptTitle="Cualquier contenido Maximo 600 Caracteres" sqref="S11">
      <formula1>0</formula1>
      <formula2>600</formula2>
    </dataValidation>
    <dataValidation type="textLength" allowBlank="1" showInputMessage="1" error="Escriba un texto  Maximo 3 Caracteres" promptTitle="Cualquier contenido Maximo 3 Caracteres" sqref="T11">
      <formula1>0</formula1>
      <formula2>3</formula2>
    </dataValidation>
    <dataValidation type="list" allowBlank="1" showInputMessage="1" showErrorMessage="1" errorTitle="Entrada no válida" error="Por favor seleccione un elemento de la lista" promptTitle="Seleccione un elemento de la lista" sqref="U11:U36">
      <formula1>$B$351002:$B$351004</formula1>
    </dataValidation>
    <dataValidation type="textLength" allowBlank="1" showInputMessage="1" error="Escriba un texto  Maximo 9 Caracteres" promptTitle="Cualquier contenido Maximo 9 Caracteres" sqref="C11:C36">
      <formula1>0</formula1>
      <formula2>9</formula2>
    </dataValidation>
    <dataValidation type="list" allowBlank="1" showInputMessage="1" showErrorMessage="1" errorTitle="Entrada no válida" error="Por favor seleccione un elemento de la lista" promptTitle="Seleccione un elemento de la lista" sqref="D11:D36">
      <formula1>$A$351010:$A$351021</formula1>
    </dataValidation>
    <dataValidation type="textLength" allowBlank="1" showInputMessage="1" error="Escriba un texto  Maximo 15 Caracteres" promptTitle="Cualquier contenido Maximo 15 Caracteres" sqref="F11:F12">
      <formula1>0</formula1>
      <formula2>15</formula2>
    </dataValidation>
    <dataValidation type="textLength" allowBlank="1" showInputMessage="1" error="Escriba un texto  Maximo 500 Caracteres" promptTitle="Cualquier contenido Maximo 500 Caracteres" sqref="J11:J12 G11:H12">
      <formula1>0</formula1>
      <formula2>500</formula2>
    </dataValidation>
    <dataValidation type="whole" allowBlank="1" showInputMessage="1" showErrorMessage="1" errorTitle="Entrada no válida" error="Por favor escriba un número entero" promptTitle="Escriba un número entero en esta casilla" sqref="I11:I12">
      <formula1>-999</formula1>
      <formula2>999</formula2>
    </dataValidation>
    <dataValidation type="textLength" allowBlank="1" showInputMessage="1" error="Escriba un texto  Maximo 100 Caracteres" promptTitle="Cualquier contenido Maximo 100 Caracteres" sqref="N11:N12 K11:K12">
      <formula1>0</formula1>
      <formula2>100</formula2>
    </dataValidation>
    <dataValidation type="textLength" allowBlank="1" showInputMessage="1" error="Escriba un texto  Maximo 200 Caracteres" promptTitle="Cualquier contenido Maximo 200 Caracteres" sqref="L11:L12">
      <formula1>0</formula1>
      <formula2>200</formula2>
    </dataValidation>
    <dataValidation type="decimal" allowBlank="1" showInputMessage="1" showErrorMessage="1" errorTitle="Entrada no válida" error="Por favor escriba un número" promptTitle="Escriba un número en esta casilla" sqref="M11:M12 R11">
      <formula1>-999999</formula1>
      <formula2>999999</formula2>
    </dataValidation>
    <dataValidation type="decimal" allowBlank="1" showInputMessage="1" showErrorMessage="1" errorTitle="Entrada no válida" error="Por favor escriba un número" promptTitle="Escriba un número en esta casilla" sqref="E11:E13">
      <formula1>-9999</formula1>
      <formula2>9999</formula2>
    </dataValidation>
    <dataValidation type="date" allowBlank="1" showInputMessage="1" errorTitle="Entrada no válida" error="Por favor escriba una fecha válida (AAAA/MM/DD)" promptTitle="Ingrese una fecha (AAAA/MM/DD)" sqref="O11:O12 V11:V36">
      <formula1>1900/1/1</formula1>
      <formula2>3000/1/1</formula2>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351021"/>
  <sheetViews>
    <sheetView tabSelected="1" topLeftCell="A9" workbookViewId="0">
      <pane xSplit="8" ySplit="2" topLeftCell="I11" activePane="bottomRight" state="frozen"/>
      <selection activeCell="A9" sqref="A9"/>
      <selection pane="topRight" activeCell="I9" sqref="I9"/>
      <selection pane="bottomLeft" activeCell="A11" sqref="A11"/>
      <selection pane="bottomRight" activeCell="D6" sqref="D6"/>
    </sheetView>
  </sheetViews>
  <sheetFormatPr baseColWidth="10" defaultColWidth="9.140625" defaultRowHeight="15" x14ac:dyDescent="0.25"/>
  <cols>
    <col min="1" max="1" width="3.85546875" style="1" customWidth="1"/>
    <col min="2" max="2" width="4" style="1" customWidth="1"/>
    <col min="3" max="3" width="4.85546875" style="1" customWidth="1"/>
    <col min="4" max="4" width="9.42578125" style="1" customWidth="1"/>
    <col min="5" max="5" width="5.85546875" style="1" customWidth="1"/>
    <col min="6" max="6" width="6.42578125" style="1" customWidth="1"/>
    <col min="7" max="7" width="54.5703125" style="1" customWidth="1"/>
    <col min="8" max="8" width="31" style="3" customWidth="1"/>
    <col min="9" max="9" width="3.85546875" style="1" customWidth="1"/>
    <col min="10" max="10" width="56" style="3" customWidth="1"/>
    <col min="11" max="11" width="21.7109375" style="4" customWidth="1"/>
    <col min="12" max="12" width="18.7109375" style="1" customWidth="1"/>
    <col min="13" max="13" width="4.7109375" style="3" customWidth="1"/>
    <col min="14" max="14" width="22" style="3" customWidth="1"/>
    <col min="15" max="15" width="11" style="3" customWidth="1"/>
    <col min="16" max="16" width="13" style="5" customWidth="1"/>
    <col min="17" max="17" width="13.5703125" style="5" customWidth="1"/>
    <col min="18" max="18" width="9.140625" style="3"/>
    <col min="19" max="19" width="79.140625" style="3" customWidth="1"/>
    <col min="20" max="21" width="9.140625" style="3"/>
    <col min="22" max="22" width="14" style="3" customWidth="1"/>
    <col min="23" max="23" width="13" style="55" customWidth="1"/>
    <col min="24" max="256" width="9.140625" style="3"/>
    <col min="257" max="257" width="4.140625" style="3" customWidth="1"/>
    <col min="258" max="16384" width="9.140625" style="3"/>
  </cols>
  <sheetData>
    <row r="1" spans="1:257" x14ac:dyDescent="0.25">
      <c r="B1" s="2" t="s">
        <v>0</v>
      </c>
      <c r="C1" s="2">
        <v>70</v>
      </c>
      <c r="D1" s="73" t="s">
        <v>309</v>
      </c>
      <c r="E1" s="74"/>
      <c r="F1" s="74"/>
      <c r="G1" s="74"/>
      <c r="H1" s="74"/>
    </row>
    <row r="2" spans="1:257" x14ac:dyDescent="0.25">
      <c r="B2" s="2" t="s">
        <v>1</v>
      </c>
      <c r="C2" s="2">
        <v>14251</v>
      </c>
      <c r="D2" s="73" t="s">
        <v>310</v>
      </c>
      <c r="E2" s="74"/>
      <c r="F2" s="74"/>
      <c r="G2" s="74"/>
      <c r="H2" s="74"/>
    </row>
    <row r="3" spans="1:257" x14ac:dyDescent="0.25">
      <c r="B3" s="2" t="s">
        <v>2</v>
      </c>
      <c r="C3" s="2">
        <v>1</v>
      </c>
    </row>
    <row r="4" spans="1:257" x14ac:dyDescent="0.25">
      <c r="B4" s="2" t="s">
        <v>3</v>
      </c>
      <c r="C4" s="2">
        <v>3</v>
      </c>
    </row>
    <row r="5" spans="1:257" x14ac:dyDescent="0.25">
      <c r="B5" s="2" t="s">
        <v>4</v>
      </c>
      <c r="C5" s="6">
        <v>42367</v>
      </c>
    </row>
    <row r="6" spans="1:257" x14ac:dyDescent="0.25">
      <c r="B6" s="2" t="s">
        <v>5</v>
      </c>
      <c r="C6" s="2">
        <v>1</v>
      </c>
      <c r="D6" s="2" t="s">
        <v>97</v>
      </c>
    </row>
    <row r="8" spans="1:257" x14ac:dyDescent="0.25">
      <c r="A8" s="2" t="s">
        <v>6</v>
      </c>
      <c r="B8" s="73" t="s">
        <v>102</v>
      </c>
      <c r="C8" s="74"/>
      <c r="D8" s="74"/>
      <c r="E8" s="74"/>
      <c r="F8" s="74"/>
      <c r="G8" s="74"/>
      <c r="H8" s="74"/>
      <c r="I8" s="74"/>
      <c r="J8" s="74"/>
      <c r="K8" s="74"/>
      <c r="L8" s="74"/>
      <c r="M8" s="74"/>
      <c r="N8" s="74"/>
      <c r="O8" s="74"/>
      <c r="P8" s="74"/>
    </row>
    <row r="9" spans="1:257" x14ac:dyDescent="0.25">
      <c r="C9" s="2">
        <v>4</v>
      </c>
      <c r="D9" s="2">
        <v>8</v>
      </c>
      <c r="E9" s="2">
        <v>20</v>
      </c>
      <c r="F9" s="2">
        <v>24</v>
      </c>
      <c r="G9" s="2"/>
      <c r="H9" s="7">
        <v>28</v>
      </c>
      <c r="I9" s="2">
        <v>32</v>
      </c>
      <c r="J9" s="7">
        <v>36</v>
      </c>
      <c r="K9" s="8">
        <v>44</v>
      </c>
      <c r="L9" s="2">
        <v>48</v>
      </c>
      <c r="M9" s="7">
        <v>60</v>
      </c>
      <c r="N9" s="7">
        <v>64</v>
      </c>
      <c r="O9" s="7">
        <v>68</v>
      </c>
      <c r="P9" s="9">
        <v>72</v>
      </c>
    </row>
    <row r="10" spans="1:257" s="51" customFormat="1" ht="25.5" customHeight="1" thickBot="1" x14ac:dyDescent="0.3">
      <c r="A10" s="46"/>
      <c r="B10" s="46"/>
      <c r="C10" s="10" t="s">
        <v>7</v>
      </c>
      <c r="D10" s="10" t="s">
        <v>8</v>
      </c>
      <c r="E10" s="10" t="s">
        <v>9</v>
      </c>
      <c r="F10" s="10" t="s">
        <v>10</v>
      </c>
      <c r="G10" s="47" t="s">
        <v>11</v>
      </c>
      <c r="H10" s="48" t="s">
        <v>103</v>
      </c>
      <c r="I10" s="10" t="s">
        <v>104</v>
      </c>
      <c r="J10" s="48" t="s">
        <v>105</v>
      </c>
      <c r="K10" s="10" t="s">
        <v>106</v>
      </c>
      <c r="L10" s="10" t="s">
        <v>107</v>
      </c>
      <c r="M10" s="48" t="s">
        <v>108</v>
      </c>
      <c r="N10" s="48" t="s">
        <v>109</v>
      </c>
      <c r="O10" s="48" t="s">
        <v>110</v>
      </c>
      <c r="P10" s="49" t="s">
        <v>111</v>
      </c>
      <c r="Q10" s="50" t="s">
        <v>256</v>
      </c>
      <c r="R10" s="47" t="s">
        <v>257</v>
      </c>
      <c r="S10" s="47" t="s">
        <v>258</v>
      </c>
      <c r="T10" s="47" t="s">
        <v>259</v>
      </c>
      <c r="U10" s="47" t="s">
        <v>260</v>
      </c>
      <c r="V10" s="47" t="s">
        <v>261</v>
      </c>
      <c r="W10" s="56" t="s">
        <v>311</v>
      </c>
    </row>
    <row r="11" spans="1:257" ht="135.75" thickBot="1" x14ac:dyDescent="0.3">
      <c r="A11" s="2">
        <v>1</v>
      </c>
      <c r="B11" s="11" t="s">
        <v>12</v>
      </c>
      <c r="C11" s="12">
        <v>3</v>
      </c>
      <c r="D11" s="13" t="s">
        <v>19</v>
      </c>
      <c r="E11" s="13">
        <v>2012</v>
      </c>
      <c r="F11" s="14" t="s">
        <v>24</v>
      </c>
      <c r="G11" s="15" t="s">
        <v>25</v>
      </c>
      <c r="H11" s="16" t="s">
        <v>112</v>
      </c>
      <c r="I11" s="13">
        <v>1</v>
      </c>
      <c r="J11" s="16" t="s">
        <v>113</v>
      </c>
      <c r="K11" s="17" t="s">
        <v>114</v>
      </c>
      <c r="L11" s="17" t="s">
        <v>115</v>
      </c>
      <c r="M11" s="18">
        <v>1</v>
      </c>
      <c r="N11" s="16" t="s">
        <v>116</v>
      </c>
      <c r="O11" s="19">
        <v>42195</v>
      </c>
      <c r="P11" s="20">
        <v>42369</v>
      </c>
      <c r="Q11" s="21" t="s">
        <v>262</v>
      </c>
      <c r="R11" s="22">
        <v>0</v>
      </c>
      <c r="S11" s="23" t="s">
        <v>263</v>
      </c>
      <c r="T11" s="22">
        <v>90</v>
      </c>
      <c r="U11" s="22" t="s">
        <v>264</v>
      </c>
      <c r="V11" s="24">
        <v>42369</v>
      </c>
      <c r="W11" s="54" t="s">
        <v>324</v>
      </c>
      <c r="IW11" s="25"/>
    </row>
    <row r="12" spans="1:257" ht="135.75" thickBot="1" x14ac:dyDescent="0.3">
      <c r="A12" s="2">
        <v>2</v>
      </c>
      <c r="B12" s="11" t="s">
        <v>12</v>
      </c>
      <c r="C12" s="12">
        <v>3</v>
      </c>
      <c r="D12" s="13" t="s">
        <v>19</v>
      </c>
      <c r="E12" s="13">
        <v>2012</v>
      </c>
      <c r="F12" s="14" t="s">
        <v>24</v>
      </c>
      <c r="G12" s="15" t="s">
        <v>25</v>
      </c>
      <c r="H12" s="16" t="s">
        <v>112</v>
      </c>
      <c r="I12" s="13">
        <v>2</v>
      </c>
      <c r="J12" s="16" t="s">
        <v>117</v>
      </c>
      <c r="K12" s="17" t="s">
        <v>118</v>
      </c>
      <c r="L12" s="17" t="s">
        <v>119</v>
      </c>
      <c r="M12" s="26">
        <v>1</v>
      </c>
      <c r="N12" s="16" t="s">
        <v>116</v>
      </c>
      <c r="O12" s="19">
        <v>42195</v>
      </c>
      <c r="P12" s="20">
        <v>42369</v>
      </c>
      <c r="Q12" s="27" t="s">
        <v>265</v>
      </c>
      <c r="R12" s="28">
        <v>0</v>
      </c>
      <c r="S12" s="29" t="s">
        <v>266</v>
      </c>
      <c r="T12" s="28">
        <v>50</v>
      </c>
      <c r="U12" s="22" t="s">
        <v>264</v>
      </c>
      <c r="V12" s="24">
        <v>42369</v>
      </c>
      <c r="W12" s="53" t="s">
        <v>324</v>
      </c>
    </row>
    <row r="13" spans="1:257" ht="150.75" thickBot="1" x14ac:dyDescent="0.3">
      <c r="A13" s="2">
        <v>3</v>
      </c>
      <c r="B13" s="11" t="s">
        <v>70</v>
      </c>
      <c r="C13" s="12">
        <v>3</v>
      </c>
      <c r="D13" s="13" t="s">
        <v>19</v>
      </c>
      <c r="E13" s="13">
        <v>2012</v>
      </c>
      <c r="F13" s="30" t="s">
        <v>26</v>
      </c>
      <c r="G13" s="15" t="s">
        <v>27</v>
      </c>
      <c r="H13" s="16" t="s">
        <v>120</v>
      </c>
      <c r="I13" s="11">
        <v>1</v>
      </c>
      <c r="J13" s="16" t="s">
        <v>121</v>
      </c>
      <c r="K13" s="17" t="s">
        <v>122</v>
      </c>
      <c r="L13" s="17" t="s">
        <v>123</v>
      </c>
      <c r="M13" s="18" t="s">
        <v>124</v>
      </c>
      <c r="N13" s="16" t="s">
        <v>125</v>
      </c>
      <c r="O13" s="19">
        <v>42195</v>
      </c>
      <c r="P13" s="20">
        <v>42460</v>
      </c>
      <c r="Q13" s="27" t="s">
        <v>267</v>
      </c>
      <c r="R13" s="28">
        <v>0.5</v>
      </c>
      <c r="S13" s="23" t="s">
        <v>268</v>
      </c>
      <c r="T13" s="28">
        <v>50</v>
      </c>
      <c r="U13" s="22" t="s">
        <v>264</v>
      </c>
      <c r="V13" s="24">
        <v>42369</v>
      </c>
      <c r="W13" s="53" t="s">
        <v>313</v>
      </c>
    </row>
    <row r="14" spans="1:257" ht="90.75" thickBot="1" x14ac:dyDescent="0.3">
      <c r="A14" s="2">
        <v>4</v>
      </c>
      <c r="B14" s="11" t="s">
        <v>71</v>
      </c>
      <c r="C14" s="12">
        <v>3</v>
      </c>
      <c r="D14" s="13" t="s">
        <v>21</v>
      </c>
      <c r="E14" s="11">
        <v>2014</v>
      </c>
      <c r="F14" s="30" t="s">
        <v>28</v>
      </c>
      <c r="G14" s="15" t="s">
        <v>96</v>
      </c>
      <c r="H14" s="16" t="s">
        <v>126</v>
      </c>
      <c r="I14" s="11">
        <v>1</v>
      </c>
      <c r="J14" s="16" t="s">
        <v>127</v>
      </c>
      <c r="K14" s="31" t="s">
        <v>128</v>
      </c>
      <c r="L14" s="17" t="s">
        <v>129</v>
      </c>
      <c r="M14" s="18">
        <v>1</v>
      </c>
      <c r="N14" s="16" t="s">
        <v>130</v>
      </c>
      <c r="O14" s="19">
        <v>42309</v>
      </c>
      <c r="P14" s="20">
        <v>42460</v>
      </c>
      <c r="Q14" s="27" t="s">
        <v>269</v>
      </c>
      <c r="R14" s="28">
        <v>0</v>
      </c>
      <c r="S14" s="23" t="s">
        <v>270</v>
      </c>
      <c r="T14" s="28">
        <v>0</v>
      </c>
      <c r="U14" s="22" t="s">
        <v>264</v>
      </c>
      <c r="V14" s="24">
        <v>42369</v>
      </c>
      <c r="W14" s="53" t="s">
        <v>314</v>
      </c>
    </row>
    <row r="15" spans="1:257" ht="141" thickBot="1" x14ac:dyDescent="0.3">
      <c r="A15" s="2">
        <v>5</v>
      </c>
      <c r="B15" s="11" t="s">
        <v>72</v>
      </c>
      <c r="C15" s="12">
        <v>3</v>
      </c>
      <c r="D15" s="13" t="s">
        <v>21</v>
      </c>
      <c r="E15" s="11">
        <v>2014</v>
      </c>
      <c r="F15" s="30" t="s">
        <v>29</v>
      </c>
      <c r="G15" s="32" t="s">
        <v>95</v>
      </c>
      <c r="H15" s="16" t="s">
        <v>131</v>
      </c>
      <c r="I15" s="11">
        <v>1</v>
      </c>
      <c r="J15" s="16" t="s">
        <v>132</v>
      </c>
      <c r="K15" s="31" t="s">
        <v>133</v>
      </c>
      <c r="L15" s="17" t="s">
        <v>134</v>
      </c>
      <c r="M15" s="18">
        <v>1</v>
      </c>
      <c r="N15" s="16" t="s">
        <v>135</v>
      </c>
      <c r="O15" s="19">
        <v>42200</v>
      </c>
      <c r="P15" s="20">
        <v>42369</v>
      </c>
      <c r="Q15" s="27">
        <v>0</v>
      </c>
      <c r="R15" s="28">
        <v>0</v>
      </c>
      <c r="S15" s="23" t="s">
        <v>271</v>
      </c>
      <c r="T15" s="28">
        <v>25</v>
      </c>
      <c r="U15" s="22" t="s">
        <v>264</v>
      </c>
      <c r="V15" s="24">
        <v>42369</v>
      </c>
      <c r="W15" s="54" t="s">
        <v>315</v>
      </c>
    </row>
    <row r="16" spans="1:257" ht="105.75" thickBot="1" x14ac:dyDescent="0.3">
      <c r="A16" s="2">
        <v>6</v>
      </c>
      <c r="B16" s="11" t="s">
        <v>73</v>
      </c>
      <c r="C16" s="12">
        <v>3</v>
      </c>
      <c r="D16" s="13" t="s">
        <v>21</v>
      </c>
      <c r="E16" s="11">
        <v>2014</v>
      </c>
      <c r="F16" s="30" t="s">
        <v>30</v>
      </c>
      <c r="G16" s="15" t="s">
        <v>31</v>
      </c>
      <c r="H16" s="16" t="s">
        <v>136</v>
      </c>
      <c r="I16" s="11">
        <v>1</v>
      </c>
      <c r="J16" s="16" t="s">
        <v>137</v>
      </c>
      <c r="K16" s="31" t="s">
        <v>138</v>
      </c>
      <c r="L16" s="17" t="s">
        <v>139</v>
      </c>
      <c r="M16" s="18">
        <v>1</v>
      </c>
      <c r="N16" s="16" t="s">
        <v>140</v>
      </c>
      <c r="O16" s="19">
        <v>42005</v>
      </c>
      <c r="P16" s="20">
        <v>42369</v>
      </c>
      <c r="Q16" s="27" t="s">
        <v>272</v>
      </c>
      <c r="R16" s="28">
        <v>1</v>
      </c>
      <c r="S16" s="23" t="s">
        <v>273</v>
      </c>
      <c r="T16" s="28">
        <v>100</v>
      </c>
      <c r="U16" s="22" t="s">
        <v>264</v>
      </c>
      <c r="V16" s="24">
        <v>42369</v>
      </c>
      <c r="W16" s="54" t="s">
        <v>316</v>
      </c>
    </row>
    <row r="17" spans="1:23" ht="120.75" thickBot="1" x14ac:dyDescent="0.3">
      <c r="A17" s="2">
        <v>7</v>
      </c>
      <c r="B17" s="11" t="s">
        <v>73</v>
      </c>
      <c r="C17" s="12">
        <v>3</v>
      </c>
      <c r="D17" s="13" t="s">
        <v>21</v>
      </c>
      <c r="E17" s="11">
        <v>2014</v>
      </c>
      <c r="F17" s="30" t="s">
        <v>30</v>
      </c>
      <c r="G17" s="15" t="s">
        <v>31</v>
      </c>
      <c r="H17" s="16" t="s">
        <v>136</v>
      </c>
      <c r="I17" s="11">
        <v>2</v>
      </c>
      <c r="J17" s="16" t="s">
        <v>141</v>
      </c>
      <c r="K17" s="31" t="s">
        <v>142</v>
      </c>
      <c r="L17" s="17" t="s">
        <v>143</v>
      </c>
      <c r="M17" s="18">
        <v>1</v>
      </c>
      <c r="N17" s="16" t="s">
        <v>140</v>
      </c>
      <c r="O17" s="19">
        <v>42005</v>
      </c>
      <c r="P17" s="20">
        <v>42369</v>
      </c>
      <c r="Q17" s="27" t="s">
        <v>274</v>
      </c>
      <c r="R17" s="28">
        <v>1</v>
      </c>
      <c r="S17" s="33" t="s">
        <v>275</v>
      </c>
      <c r="T17" s="28">
        <v>100</v>
      </c>
      <c r="U17" s="22" t="s">
        <v>264</v>
      </c>
      <c r="V17" s="24">
        <v>42369</v>
      </c>
      <c r="W17" s="54" t="s">
        <v>316</v>
      </c>
    </row>
    <row r="18" spans="1:23" ht="105.75" thickBot="1" x14ac:dyDescent="0.3">
      <c r="A18" s="2">
        <v>8</v>
      </c>
      <c r="B18" s="11" t="s">
        <v>74</v>
      </c>
      <c r="C18" s="12">
        <v>3</v>
      </c>
      <c r="D18" s="13" t="s">
        <v>21</v>
      </c>
      <c r="E18" s="11">
        <v>2014</v>
      </c>
      <c r="F18" s="30" t="s">
        <v>32</v>
      </c>
      <c r="G18" s="15" t="s">
        <v>33</v>
      </c>
      <c r="H18" s="16" t="s">
        <v>144</v>
      </c>
      <c r="I18" s="11">
        <v>1</v>
      </c>
      <c r="J18" s="16" t="s">
        <v>145</v>
      </c>
      <c r="K18" s="31" t="s">
        <v>146</v>
      </c>
      <c r="L18" s="17" t="s">
        <v>147</v>
      </c>
      <c r="M18" s="18">
        <v>1</v>
      </c>
      <c r="N18" s="16" t="s">
        <v>148</v>
      </c>
      <c r="O18" s="19">
        <v>42005</v>
      </c>
      <c r="P18" s="20">
        <v>42369</v>
      </c>
      <c r="Q18" s="27" t="s">
        <v>276</v>
      </c>
      <c r="R18" s="28">
        <v>1</v>
      </c>
      <c r="S18" s="33" t="s">
        <v>277</v>
      </c>
      <c r="T18" s="28">
        <v>100</v>
      </c>
      <c r="U18" s="22" t="s">
        <v>264</v>
      </c>
      <c r="V18" s="24">
        <v>42369</v>
      </c>
      <c r="W18" s="54" t="s">
        <v>315</v>
      </c>
    </row>
    <row r="19" spans="1:23" ht="120.75" thickBot="1" x14ac:dyDescent="0.3">
      <c r="A19" s="2">
        <v>9</v>
      </c>
      <c r="B19" s="11" t="s">
        <v>74</v>
      </c>
      <c r="C19" s="12">
        <v>3</v>
      </c>
      <c r="D19" s="13" t="s">
        <v>21</v>
      </c>
      <c r="E19" s="11">
        <v>2014</v>
      </c>
      <c r="F19" s="30" t="s">
        <v>32</v>
      </c>
      <c r="G19" s="15" t="s">
        <v>33</v>
      </c>
      <c r="H19" s="16" t="s">
        <v>144</v>
      </c>
      <c r="I19" s="11">
        <v>2</v>
      </c>
      <c r="J19" s="16" t="s">
        <v>149</v>
      </c>
      <c r="K19" s="31" t="s">
        <v>150</v>
      </c>
      <c r="L19" s="17" t="s">
        <v>151</v>
      </c>
      <c r="M19" s="18">
        <v>1</v>
      </c>
      <c r="N19" s="16" t="s">
        <v>148</v>
      </c>
      <c r="O19" s="19">
        <v>42005</v>
      </c>
      <c r="P19" s="20">
        <v>42369</v>
      </c>
      <c r="Q19" s="27" t="s">
        <v>272</v>
      </c>
      <c r="R19" s="28">
        <v>1</v>
      </c>
      <c r="S19" s="33" t="s">
        <v>278</v>
      </c>
      <c r="T19" s="28">
        <v>100</v>
      </c>
      <c r="U19" s="22" t="s">
        <v>264</v>
      </c>
      <c r="V19" s="24">
        <v>42369</v>
      </c>
      <c r="W19" s="57" t="s">
        <v>315</v>
      </c>
    </row>
    <row r="20" spans="1:23" ht="150.75" thickBot="1" x14ac:dyDescent="0.3">
      <c r="A20" s="2">
        <v>10</v>
      </c>
      <c r="B20" s="11" t="s">
        <v>75</v>
      </c>
      <c r="C20" s="12">
        <v>3</v>
      </c>
      <c r="D20" s="13" t="s">
        <v>21</v>
      </c>
      <c r="E20" s="11">
        <v>2014</v>
      </c>
      <c r="F20" s="30" t="s">
        <v>34</v>
      </c>
      <c r="G20" s="32" t="s">
        <v>35</v>
      </c>
      <c r="H20" s="16" t="s">
        <v>152</v>
      </c>
      <c r="I20" s="11">
        <v>1</v>
      </c>
      <c r="J20" s="16" t="s">
        <v>153</v>
      </c>
      <c r="K20" s="31" t="s">
        <v>154</v>
      </c>
      <c r="L20" s="17" t="s">
        <v>155</v>
      </c>
      <c r="M20" s="18">
        <v>1</v>
      </c>
      <c r="N20" s="34" t="s">
        <v>140</v>
      </c>
      <c r="O20" s="19">
        <v>42005</v>
      </c>
      <c r="P20" s="20">
        <v>42369</v>
      </c>
      <c r="Q20" s="27" t="s">
        <v>276</v>
      </c>
      <c r="R20" s="28">
        <v>1</v>
      </c>
      <c r="S20" s="33" t="s">
        <v>279</v>
      </c>
      <c r="T20" s="28">
        <v>100</v>
      </c>
      <c r="U20" s="22" t="s">
        <v>264</v>
      </c>
      <c r="V20" s="24">
        <v>42369</v>
      </c>
      <c r="W20" s="57" t="s">
        <v>316</v>
      </c>
    </row>
    <row r="21" spans="1:23" ht="120.75" thickBot="1" x14ac:dyDescent="0.3">
      <c r="A21" s="2">
        <v>11</v>
      </c>
      <c r="B21" s="11" t="s">
        <v>75</v>
      </c>
      <c r="C21" s="12">
        <v>3</v>
      </c>
      <c r="D21" s="13" t="s">
        <v>21</v>
      </c>
      <c r="E21" s="11">
        <v>2014</v>
      </c>
      <c r="F21" s="30" t="s">
        <v>34</v>
      </c>
      <c r="G21" s="32" t="s">
        <v>35</v>
      </c>
      <c r="H21" s="16" t="s">
        <v>152</v>
      </c>
      <c r="I21" s="11">
        <v>2</v>
      </c>
      <c r="J21" s="16" t="s">
        <v>156</v>
      </c>
      <c r="K21" s="31" t="s">
        <v>150</v>
      </c>
      <c r="L21" s="17" t="s">
        <v>151</v>
      </c>
      <c r="M21" s="18">
        <v>1</v>
      </c>
      <c r="N21" s="34" t="s">
        <v>140</v>
      </c>
      <c r="O21" s="19">
        <v>42005</v>
      </c>
      <c r="P21" s="20">
        <v>42369</v>
      </c>
      <c r="Q21" s="27" t="s">
        <v>272</v>
      </c>
      <c r="R21" s="28">
        <v>1</v>
      </c>
      <c r="S21" s="33" t="s">
        <v>278</v>
      </c>
      <c r="T21" s="28">
        <v>100</v>
      </c>
      <c r="U21" s="22" t="s">
        <v>264</v>
      </c>
      <c r="V21" s="24">
        <v>42369</v>
      </c>
      <c r="W21" s="57" t="s">
        <v>316</v>
      </c>
    </row>
    <row r="22" spans="1:23" ht="135.75" thickBot="1" x14ac:dyDescent="0.3">
      <c r="A22" s="2">
        <v>12</v>
      </c>
      <c r="B22" s="11" t="s">
        <v>76</v>
      </c>
      <c r="C22" s="12">
        <v>3</v>
      </c>
      <c r="D22" s="13" t="s">
        <v>22</v>
      </c>
      <c r="E22" s="11">
        <v>121</v>
      </c>
      <c r="F22" s="30" t="s">
        <v>36</v>
      </c>
      <c r="G22" s="15" t="s">
        <v>98</v>
      </c>
      <c r="H22" s="16" t="s">
        <v>157</v>
      </c>
      <c r="I22" s="11">
        <v>1</v>
      </c>
      <c r="J22" s="34" t="s">
        <v>158</v>
      </c>
      <c r="K22" s="31" t="s">
        <v>146</v>
      </c>
      <c r="L22" s="17" t="s">
        <v>147</v>
      </c>
      <c r="M22" s="18">
        <v>1</v>
      </c>
      <c r="N22" s="34" t="s">
        <v>159</v>
      </c>
      <c r="O22" s="19">
        <v>42109</v>
      </c>
      <c r="P22" s="20">
        <v>42369</v>
      </c>
      <c r="Q22" s="27" t="s">
        <v>276</v>
      </c>
      <c r="R22" s="28">
        <v>1</v>
      </c>
      <c r="S22" s="33" t="s">
        <v>280</v>
      </c>
      <c r="T22" s="28">
        <v>100</v>
      </c>
      <c r="U22" s="22" t="s">
        <v>264</v>
      </c>
      <c r="V22" s="24">
        <v>42369</v>
      </c>
      <c r="W22" s="57" t="s">
        <v>312</v>
      </c>
    </row>
    <row r="23" spans="1:23" ht="210.75" thickBot="1" x14ac:dyDescent="0.3">
      <c r="A23" s="2">
        <v>13</v>
      </c>
      <c r="B23" s="11" t="s">
        <v>76</v>
      </c>
      <c r="C23" s="12">
        <v>3</v>
      </c>
      <c r="D23" s="13" t="s">
        <v>22</v>
      </c>
      <c r="E23" s="11">
        <v>121</v>
      </c>
      <c r="F23" s="30" t="s">
        <v>36</v>
      </c>
      <c r="G23" s="15" t="s">
        <v>98</v>
      </c>
      <c r="H23" s="16" t="s">
        <v>160</v>
      </c>
      <c r="I23" s="11">
        <v>2</v>
      </c>
      <c r="J23" s="34" t="s">
        <v>156</v>
      </c>
      <c r="K23" s="31" t="s">
        <v>161</v>
      </c>
      <c r="L23" s="17" t="s">
        <v>162</v>
      </c>
      <c r="M23" s="18">
        <v>1</v>
      </c>
      <c r="N23" s="16" t="s">
        <v>163</v>
      </c>
      <c r="O23" s="19">
        <v>42109</v>
      </c>
      <c r="P23" s="20">
        <v>42369</v>
      </c>
      <c r="Q23" s="27" t="s">
        <v>272</v>
      </c>
      <c r="R23" s="28">
        <v>1</v>
      </c>
      <c r="S23" s="33" t="s">
        <v>278</v>
      </c>
      <c r="T23" s="28">
        <v>100</v>
      </c>
      <c r="U23" s="22" t="s">
        <v>264</v>
      </c>
      <c r="V23" s="24">
        <v>42369</v>
      </c>
      <c r="W23" s="57" t="s">
        <v>312</v>
      </c>
    </row>
    <row r="24" spans="1:23" ht="135.75" thickBot="1" x14ac:dyDescent="0.3">
      <c r="A24" s="2">
        <v>14</v>
      </c>
      <c r="B24" s="11" t="s">
        <v>76</v>
      </c>
      <c r="C24" s="12">
        <v>3</v>
      </c>
      <c r="D24" s="13" t="s">
        <v>22</v>
      </c>
      <c r="E24" s="11">
        <v>121</v>
      </c>
      <c r="F24" s="30" t="s">
        <v>36</v>
      </c>
      <c r="G24" s="15" t="s">
        <v>98</v>
      </c>
      <c r="H24" s="16" t="s">
        <v>164</v>
      </c>
      <c r="I24" s="11">
        <v>3</v>
      </c>
      <c r="J24" s="16" t="s">
        <v>165</v>
      </c>
      <c r="K24" s="31" t="s">
        <v>166</v>
      </c>
      <c r="L24" s="17" t="s">
        <v>167</v>
      </c>
      <c r="M24" s="18">
        <v>1</v>
      </c>
      <c r="N24" s="34" t="s">
        <v>168</v>
      </c>
      <c r="O24" s="19">
        <v>42109</v>
      </c>
      <c r="P24" s="20">
        <v>42369</v>
      </c>
      <c r="Q24" s="35" t="s">
        <v>281</v>
      </c>
      <c r="R24" s="36">
        <f>3/4</f>
        <v>0.75</v>
      </c>
      <c r="S24" s="33" t="s">
        <v>282</v>
      </c>
      <c r="T24" s="28">
        <v>75</v>
      </c>
      <c r="U24" s="22" t="s">
        <v>264</v>
      </c>
      <c r="V24" s="24">
        <v>42369</v>
      </c>
      <c r="W24" s="57" t="s">
        <v>317</v>
      </c>
    </row>
    <row r="25" spans="1:23" ht="165.75" thickBot="1" x14ac:dyDescent="0.3">
      <c r="A25" s="2">
        <v>15</v>
      </c>
      <c r="B25" s="11" t="s">
        <v>77</v>
      </c>
      <c r="C25" s="12">
        <v>3</v>
      </c>
      <c r="D25" s="13" t="s">
        <v>22</v>
      </c>
      <c r="E25" s="11">
        <v>121</v>
      </c>
      <c r="F25" s="30" t="s">
        <v>37</v>
      </c>
      <c r="G25" s="15" t="s">
        <v>38</v>
      </c>
      <c r="H25" s="16" t="s">
        <v>169</v>
      </c>
      <c r="I25" s="11">
        <v>1</v>
      </c>
      <c r="J25" s="16" t="s">
        <v>170</v>
      </c>
      <c r="K25" s="31" t="s">
        <v>171</v>
      </c>
      <c r="L25" s="17" t="s">
        <v>172</v>
      </c>
      <c r="M25" s="18">
        <v>1</v>
      </c>
      <c r="N25" s="16" t="s">
        <v>173</v>
      </c>
      <c r="O25" s="19">
        <v>42109</v>
      </c>
      <c r="P25" s="20">
        <v>42369</v>
      </c>
      <c r="Q25" s="35" t="s">
        <v>283</v>
      </c>
      <c r="R25" s="36">
        <v>1</v>
      </c>
      <c r="S25" s="33" t="s">
        <v>284</v>
      </c>
      <c r="T25" s="28">
        <v>100</v>
      </c>
      <c r="U25" s="22" t="s">
        <v>264</v>
      </c>
      <c r="V25" s="24">
        <v>42369</v>
      </c>
      <c r="W25" s="54" t="s">
        <v>318</v>
      </c>
    </row>
    <row r="26" spans="1:23" ht="90.75" thickBot="1" x14ac:dyDescent="0.3">
      <c r="A26" s="2">
        <v>16</v>
      </c>
      <c r="B26" s="11" t="s">
        <v>78</v>
      </c>
      <c r="C26" s="12">
        <v>3</v>
      </c>
      <c r="D26" s="13" t="s">
        <v>22</v>
      </c>
      <c r="E26" s="11">
        <v>121</v>
      </c>
      <c r="F26" s="30" t="s">
        <v>39</v>
      </c>
      <c r="G26" s="15" t="s">
        <v>40</v>
      </c>
      <c r="H26" s="16" t="s">
        <v>174</v>
      </c>
      <c r="I26" s="11">
        <v>1</v>
      </c>
      <c r="J26" s="16" t="s">
        <v>175</v>
      </c>
      <c r="K26" s="31" t="s">
        <v>176</v>
      </c>
      <c r="L26" s="17" t="s">
        <v>177</v>
      </c>
      <c r="M26" s="18">
        <v>1</v>
      </c>
      <c r="N26" s="16" t="s">
        <v>178</v>
      </c>
      <c r="O26" s="19">
        <v>42109</v>
      </c>
      <c r="P26" s="20" t="s">
        <v>179</v>
      </c>
      <c r="Q26" s="35" t="s">
        <v>285</v>
      </c>
      <c r="R26" s="36">
        <v>1</v>
      </c>
      <c r="S26" s="29" t="s">
        <v>286</v>
      </c>
      <c r="T26" s="28">
        <v>100</v>
      </c>
      <c r="U26" s="22" t="s">
        <v>264</v>
      </c>
      <c r="V26" s="24">
        <v>42369</v>
      </c>
      <c r="W26" s="54" t="s">
        <v>319</v>
      </c>
    </row>
    <row r="27" spans="1:23" ht="75.75" thickBot="1" x14ac:dyDescent="0.3">
      <c r="A27" s="2">
        <v>17</v>
      </c>
      <c r="B27" s="11" t="s">
        <v>79</v>
      </c>
      <c r="C27" s="12">
        <v>3</v>
      </c>
      <c r="D27" s="13" t="s">
        <v>22</v>
      </c>
      <c r="E27" s="11">
        <v>121</v>
      </c>
      <c r="F27" s="30" t="s">
        <v>41</v>
      </c>
      <c r="G27" s="15" t="s">
        <v>42</v>
      </c>
      <c r="H27" s="16" t="s">
        <v>180</v>
      </c>
      <c r="I27" s="11">
        <v>1</v>
      </c>
      <c r="J27" s="16" t="s">
        <v>181</v>
      </c>
      <c r="K27" s="31" t="s">
        <v>182</v>
      </c>
      <c r="L27" s="17" t="s">
        <v>183</v>
      </c>
      <c r="M27" s="18">
        <v>1</v>
      </c>
      <c r="N27" s="34" t="s">
        <v>159</v>
      </c>
      <c r="O27" s="19">
        <v>42109</v>
      </c>
      <c r="P27" s="20" t="s">
        <v>179</v>
      </c>
      <c r="Q27" s="35" t="s">
        <v>287</v>
      </c>
      <c r="R27" s="36">
        <v>1</v>
      </c>
      <c r="S27" s="33" t="s">
        <v>288</v>
      </c>
      <c r="T27" s="28">
        <v>100</v>
      </c>
      <c r="U27" s="22" t="s">
        <v>264</v>
      </c>
      <c r="V27" s="24">
        <v>42369</v>
      </c>
      <c r="W27" s="57" t="s">
        <v>319</v>
      </c>
    </row>
    <row r="28" spans="1:23" ht="60.75" thickBot="1" x14ac:dyDescent="0.3">
      <c r="A28" s="2">
        <v>18</v>
      </c>
      <c r="B28" s="11" t="s">
        <v>80</v>
      </c>
      <c r="C28" s="12">
        <v>3</v>
      </c>
      <c r="D28" s="13" t="s">
        <v>22</v>
      </c>
      <c r="E28" s="11">
        <v>121</v>
      </c>
      <c r="F28" s="30" t="s">
        <v>43</v>
      </c>
      <c r="G28" s="15" t="s">
        <v>44</v>
      </c>
      <c r="H28" s="16" t="s">
        <v>184</v>
      </c>
      <c r="I28" s="11">
        <v>1</v>
      </c>
      <c r="J28" s="16" t="s">
        <v>185</v>
      </c>
      <c r="K28" s="31" t="s">
        <v>186</v>
      </c>
      <c r="L28" s="17" t="s">
        <v>187</v>
      </c>
      <c r="M28" s="18">
        <v>1</v>
      </c>
      <c r="N28" s="34" t="s">
        <v>159</v>
      </c>
      <c r="O28" s="19">
        <v>42109</v>
      </c>
      <c r="P28" s="20">
        <v>42369</v>
      </c>
      <c r="Q28" s="27" t="s">
        <v>289</v>
      </c>
      <c r="R28" s="36">
        <v>1</v>
      </c>
      <c r="S28" s="33" t="s">
        <v>290</v>
      </c>
      <c r="T28" s="28">
        <v>100</v>
      </c>
      <c r="U28" s="22" t="s">
        <v>264</v>
      </c>
      <c r="V28" s="24">
        <v>42369</v>
      </c>
      <c r="W28" s="58" t="s">
        <v>320</v>
      </c>
    </row>
    <row r="29" spans="1:23" ht="128.25" thickBot="1" x14ac:dyDescent="0.3">
      <c r="A29" s="2">
        <v>19</v>
      </c>
      <c r="B29" s="11" t="s">
        <v>81</v>
      </c>
      <c r="C29" s="12">
        <v>3</v>
      </c>
      <c r="D29" s="13" t="s">
        <v>22</v>
      </c>
      <c r="E29" s="11">
        <v>121</v>
      </c>
      <c r="F29" s="30" t="s">
        <v>45</v>
      </c>
      <c r="G29" s="15" t="s">
        <v>46</v>
      </c>
      <c r="H29" s="16" t="s">
        <v>120</v>
      </c>
      <c r="I29" s="11">
        <v>1</v>
      </c>
      <c r="J29" s="34" t="s">
        <v>188</v>
      </c>
      <c r="K29" s="31" t="s">
        <v>189</v>
      </c>
      <c r="L29" s="17" t="s">
        <v>190</v>
      </c>
      <c r="M29" s="18">
        <v>1</v>
      </c>
      <c r="N29" s="16" t="s">
        <v>125</v>
      </c>
      <c r="O29" s="19">
        <v>42195</v>
      </c>
      <c r="P29" s="20">
        <v>42460</v>
      </c>
      <c r="Q29" s="27" t="s">
        <v>272</v>
      </c>
      <c r="R29" s="28">
        <v>1</v>
      </c>
      <c r="S29" s="33" t="s">
        <v>291</v>
      </c>
      <c r="T29" s="28">
        <v>75</v>
      </c>
      <c r="U29" s="22" t="s">
        <v>264</v>
      </c>
      <c r="V29" s="24">
        <v>42369</v>
      </c>
      <c r="W29" s="57" t="s">
        <v>314</v>
      </c>
    </row>
    <row r="30" spans="1:23" ht="165.75" thickBot="1" x14ac:dyDescent="0.3">
      <c r="A30" s="2">
        <v>20</v>
      </c>
      <c r="B30" s="11" t="s">
        <v>82</v>
      </c>
      <c r="C30" s="12">
        <v>3</v>
      </c>
      <c r="D30" s="13" t="s">
        <v>22</v>
      </c>
      <c r="E30" s="11">
        <v>121</v>
      </c>
      <c r="F30" s="30" t="s">
        <v>47</v>
      </c>
      <c r="G30" s="15" t="s">
        <v>48</v>
      </c>
      <c r="H30" s="16" t="s">
        <v>191</v>
      </c>
      <c r="I30" s="11">
        <v>1</v>
      </c>
      <c r="J30" s="16" t="s">
        <v>192</v>
      </c>
      <c r="K30" s="31" t="s">
        <v>193</v>
      </c>
      <c r="L30" s="17" t="s">
        <v>194</v>
      </c>
      <c r="M30" s="18">
        <v>1</v>
      </c>
      <c r="N30" s="16" t="s">
        <v>125</v>
      </c>
      <c r="O30" s="19">
        <v>42109</v>
      </c>
      <c r="P30" s="20">
        <v>42369</v>
      </c>
      <c r="Q30" s="27" t="s">
        <v>292</v>
      </c>
      <c r="R30" s="36">
        <v>1</v>
      </c>
      <c r="S30" s="33" t="s">
        <v>293</v>
      </c>
      <c r="T30" s="28">
        <v>100</v>
      </c>
      <c r="U30" s="22" t="s">
        <v>264</v>
      </c>
      <c r="V30" s="24">
        <v>42369</v>
      </c>
      <c r="W30" s="57" t="s">
        <v>314</v>
      </c>
    </row>
    <row r="31" spans="1:23" ht="165.75" thickBot="1" x14ac:dyDescent="0.3">
      <c r="A31" s="2">
        <v>21</v>
      </c>
      <c r="B31" s="11" t="s">
        <v>82</v>
      </c>
      <c r="C31" s="12">
        <v>3</v>
      </c>
      <c r="D31" s="13" t="s">
        <v>22</v>
      </c>
      <c r="E31" s="11">
        <v>121</v>
      </c>
      <c r="F31" s="30" t="s">
        <v>47</v>
      </c>
      <c r="G31" s="15" t="s">
        <v>48</v>
      </c>
      <c r="H31" s="16" t="s">
        <v>191</v>
      </c>
      <c r="I31" s="11">
        <v>2</v>
      </c>
      <c r="J31" s="16" t="s">
        <v>195</v>
      </c>
      <c r="K31" s="31" t="s">
        <v>196</v>
      </c>
      <c r="L31" s="17" t="s">
        <v>197</v>
      </c>
      <c r="M31" s="18">
        <v>1</v>
      </c>
      <c r="N31" s="16" t="s">
        <v>125</v>
      </c>
      <c r="O31" s="19">
        <v>42109</v>
      </c>
      <c r="P31" s="20">
        <v>42369</v>
      </c>
      <c r="Q31" s="27" t="s">
        <v>292</v>
      </c>
      <c r="R31" s="36">
        <v>1</v>
      </c>
      <c r="S31" s="33" t="s">
        <v>293</v>
      </c>
      <c r="T31" s="28">
        <v>100</v>
      </c>
      <c r="U31" s="22" t="s">
        <v>264</v>
      </c>
      <c r="V31" s="24">
        <v>42369</v>
      </c>
      <c r="W31" s="57" t="s">
        <v>314</v>
      </c>
    </row>
    <row r="32" spans="1:23" ht="150.75" thickBot="1" x14ac:dyDescent="0.3">
      <c r="A32" s="2">
        <v>22</v>
      </c>
      <c r="B32" s="11" t="s">
        <v>83</v>
      </c>
      <c r="C32" s="12">
        <v>3</v>
      </c>
      <c r="D32" s="13" t="s">
        <v>22</v>
      </c>
      <c r="E32" s="11">
        <v>121</v>
      </c>
      <c r="F32" s="30" t="s">
        <v>49</v>
      </c>
      <c r="G32" s="15" t="s">
        <v>99</v>
      </c>
      <c r="H32" s="34" t="s">
        <v>198</v>
      </c>
      <c r="I32" s="11">
        <v>1</v>
      </c>
      <c r="J32" s="16" t="s">
        <v>199</v>
      </c>
      <c r="K32" s="31" t="s">
        <v>200</v>
      </c>
      <c r="L32" s="17" t="s">
        <v>201</v>
      </c>
      <c r="M32" s="18">
        <v>1</v>
      </c>
      <c r="N32" s="16" t="s">
        <v>202</v>
      </c>
      <c r="O32" s="19">
        <v>42109</v>
      </c>
      <c r="P32" s="20">
        <v>42369</v>
      </c>
      <c r="Q32" s="27" t="s">
        <v>272</v>
      </c>
      <c r="R32" s="36">
        <v>1</v>
      </c>
      <c r="S32" s="33" t="s">
        <v>294</v>
      </c>
      <c r="T32" s="28">
        <v>100</v>
      </c>
      <c r="U32" s="22" t="s">
        <v>264</v>
      </c>
      <c r="V32" s="24">
        <v>42369</v>
      </c>
      <c r="W32" s="57" t="s">
        <v>321</v>
      </c>
    </row>
    <row r="33" spans="1:23" ht="90.75" thickBot="1" x14ac:dyDescent="0.3">
      <c r="A33" s="2">
        <v>23</v>
      </c>
      <c r="B33" s="11" t="s">
        <v>83</v>
      </c>
      <c r="C33" s="12">
        <v>3</v>
      </c>
      <c r="D33" s="13" t="s">
        <v>22</v>
      </c>
      <c r="E33" s="11">
        <v>121</v>
      </c>
      <c r="F33" s="30" t="s">
        <v>49</v>
      </c>
      <c r="G33" s="15" t="s">
        <v>99</v>
      </c>
      <c r="H33" s="16" t="s">
        <v>203</v>
      </c>
      <c r="I33" s="11">
        <v>2</v>
      </c>
      <c r="J33" s="34" t="s">
        <v>204</v>
      </c>
      <c r="K33" s="31" t="s">
        <v>205</v>
      </c>
      <c r="L33" s="37" t="s">
        <v>206</v>
      </c>
      <c r="M33" s="18" t="s">
        <v>207</v>
      </c>
      <c r="N33" s="16" t="s">
        <v>202</v>
      </c>
      <c r="O33" s="19">
        <v>42109</v>
      </c>
      <c r="P33" s="20">
        <v>42369</v>
      </c>
      <c r="Q33" s="27" t="s">
        <v>295</v>
      </c>
      <c r="R33" s="38">
        <v>0.21</v>
      </c>
      <c r="S33" s="33" t="s">
        <v>296</v>
      </c>
      <c r="T33" s="28">
        <v>100</v>
      </c>
      <c r="U33" s="22" t="s">
        <v>264</v>
      </c>
      <c r="V33" s="24">
        <v>42369</v>
      </c>
      <c r="W33" s="57" t="s">
        <v>321</v>
      </c>
    </row>
    <row r="34" spans="1:23" ht="90.75" thickBot="1" x14ac:dyDescent="0.3">
      <c r="A34" s="2">
        <v>24</v>
      </c>
      <c r="B34" s="11" t="s">
        <v>83</v>
      </c>
      <c r="C34" s="12">
        <v>3</v>
      </c>
      <c r="D34" s="13" t="s">
        <v>22</v>
      </c>
      <c r="E34" s="11">
        <v>121</v>
      </c>
      <c r="F34" s="30" t="s">
        <v>49</v>
      </c>
      <c r="G34" s="15" t="s">
        <v>99</v>
      </c>
      <c r="H34" s="16" t="s">
        <v>203</v>
      </c>
      <c r="I34" s="11">
        <v>3</v>
      </c>
      <c r="J34" s="34" t="s">
        <v>208</v>
      </c>
      <c r="K34" s="31" t="s">
        <v>209</v>
      </c>
      <c r="L34" s="37" t="s">
        <v>210</v>
      </c>
      <c r="M34" s="18">
        <v>1</v>
      </c>
      <c r="N34" s="16" t="s">
        <v>202</v>
      </c>
      <c r="O34" s="19">
        <v>42109</v>
      </c>
      <c r="P34" s="20">
        <v>42369</v>
      </c>
      <c r="Q34" s="27" t="s">
        <v>285</v>
      </c>
      <c r="R34" s="28">
        <v>1</v>
      </c>
      <c r="S34" s="33" t="s">
        <v>297</v>
      </c>
      <c r="T34" s="28">
        <v>100</v>
      </c>
      <c r="U34" s="22" t="s">
        <v>264</v>
      </c>
      <c r="V34" s="24">
        <v>42369</v>
      </c>
      <c r="W34" s="57" t="s">
        <v>321</v>
      </c>
    </row>
    <row r="35" spans="1:23" ht="96.75" thickBot="1" x14ac:dyDescent="0.3">
      <c r="A35" s="2">
        <v>25</v>
      </c>
      <c r="B35" s="11" t="s">
        <v>83</v>
      </c>
      <c r="C35" s="12">
        <v>3</v>
      </c>
      <c r="D35" s="13" t="s">
        <v>22</v>
      </c>
      <c r="E35" s="11">
        <v>121</v>
      </c>
      <c r="F35" s="39" t="s">
        <v>49</v>
      </c>
      <c r="G35" s="15" t="s">
        <v>99</v>
      </c>
      <c r="H35" s="40" t="s">
        <v>211</v>
      </c>
      <c r="I35" s="11">
        <v>4</v>
      </c>
      <c r="J35" s="40" t="s">
        <v>212</v>
      </c>
      <c r="K35" s="31" t="s">
        <v>213</v>
      </c>
      <c r="L35" s="39" t="s">
        <v>214</v>
      </c>
      <c r="M35" s="40">
        <v>1</v>
      </c>
      <c r="N35" s="40" t="s">
        <v>202</v>
      </c>
      <c r="O35" s="41">
        <v>42109</v>
      </c>
      <c r="P35" s="42">
        <v>42369</v>
      </c>
      <c r="Q35" s="27" t="s">
        <v>285</v>
      </c>
      <c r="R35" s="28">
        <v>1</v>
      </c>
      <c r="S35" s="33" t="s">
        <v>298</v>
      </c>
      <c r="T35" s="28">
        <v>100</v>
      </c>
      <c r="U35" s="22" t="s">
        <v>264</v>
      </c>
      <c r="V35" s="24">
        <v>42369</v>
      </c>
      <c r="W35" s="57" t="s">
        <v>321</v>
      </c>
    </row>
    <row r="36" spans="1:23" ht="108.75" thickBot="1" x14ac:dyDescent="0.3">
      <c r="A36" s="2">
        <v>26</v>
      </c>
      <c r="B36" s="11" t="s">
        <v>83</v>
      </c>
      <c r="C36" s="12">
        <v>3</v>
      </c>
      <c r="D36" s="13" t="s">
        <v>22</v>
      </c>
      <c r="E36" s="11">
        <v>121</v>
      </c>
      <c r="F36" s="39" t="s">
        <v>49</v>
      </c>
      <c r="G36" s="15" t="s">
        <v>99</v>
      </c>
      <c r="H36" s="40" t="s">
        <v>215</v>
      </c>
      <c r="I36" s="11">
        <v>5</v>
      </c>
      <c r="J36" s="40" t="s">
        <v>216</v>
      </c>
      <c r="K36" s="31" t="s">
        <v>217</v>
      </c>
      <c r="L36" s="39" t="s">
        <v>218</v>
      </c>
      <c r="M36" s="40">
        <v>100</v>
      </c>
      <c r="N36" s="40" t="s">
        <v>202</v>
      </c>
      <c r="O36" s="43">
        <v>42109</v>
      </c>
      <c r="P36" s="44">
        <v>42369</v>
      </c>
      <c r="Q36" s="27" t="s">
        <v>272</v>
      </c>
      <c r="R36" s="28">
        <v>1</v>
      </c>
      <c r="S36" s="33" t="s">
        <v>299</v>
      </c>
      <c r="T36" s="28">
        <v>100</v>
      </c>
      <c r="U36" s="22" t="s">
        <v>264</v>
      </c>
      <c r="V36" s="24">
        <v>42369</v>
      </c>
      <c r="W36" s="57" t="s">
        <v>321</v>
      </c>
    </row>
    <row r="37" spans="1:23" ht="48.75" thickBot="1" x14ac:dyDescent="0.3">
      <c r="A37" s="2">
        <v>27</v>
      </c>
      <c r="B37" s="11" t="s">
        <v>84</v>
      </c>
      <c r="C37" s="12">
        <v>3</v>
      </c>
      <c r="D37" s="13" t="s">
        <v>22</v>
      </c>
      <c r="E37" s="11">
        <v>121</v>
      </c>
      <c r="F37" s="39" t="s">
        <v>50</v>
      </c>
      <c r="G37" s="45" t="s">
        <v>51</v>
      </c>
      <c r="H37" s="40" t="s">
        <v>219</v>
      </c>
      <c r="I37" s="11">
        <v>1</v>
      </c>
      <c r="J37" s="40" t="s">
        <v>220</v>
      </c>
      <c r="K37" s="31" t="s">
        <v>221</v>
      </c>
      <c r="L37" s="39" t="s">
        <v>222</v>
      </c>
      <c r="M37" s="40">
        <v>1</v>
      </c>
      <c r="N37" s="40" t="s">
        <v>223</v>
      </c>
      <c r="O37" s="43">
        <v>41991</v>
      </c>
      <c r="P37" s="44">
        <v>42369</v>
      </c>
      <c r="Q37" s="27" t="s">
        <v>300</v>
      </c>
      <c r="R37" s="28">
        <f>1-(2162149/2961028)</f>
        <v>0.26979785398854728</v>
      </c>
      <c r="S37" s="33" t="s">
        <v>301</v>
      </c>
      <c r="T37" s="28">
        <v>50</v>
      </c>
      <c r="U37" s="22" t="s">
        <v>264</v>
      </c>
      <c r="V37" s="24">
        <v>42369</v>
      </c>
      <c r="W37" s="54" t="s">
        <v>322</v>
      </c>
    </row>
    <row r="38" spans="1:23" ht="60.75" thickBot="1" x14ac:dyDescent="0.3">
      <c r="A38" s="2">
        <v>28</v>
      </c>
      <c r="B38" s="11" t="s">
        <v>85</v>
      </c>
      <c r="C38" s="12">
        <v>3</v>
      </c>
      <c r="D38" s="13" t="s">
        <v>22</v>
      </c>
      <c r="E38" s="11">
        <v>121</v>
      </c>
      <c r="F38" s="39" t="s">
        <v>52</v>
      </c>
      <c r="G38" s="45" t="s">
        <v>53</v>
      </c>
      <c r="H38" s="40" t="s">
        <v>160</v>
      </c>
      <c r="I38" s="11">
        <v>1</v>
      </c>
      <c r="J38" s="40" t="s">
        <v>224</v>
      </c>
      <c r="K38" s="31" t="s">
        <v>225</v>
      </c>
      <c r="L38" s="39" t="s">
        <v>226</v>
      </c>
      <c r="M38" s="40">
        <v>1</v>
      </c>
      <c r="N38" s="40" t="s">
        <v>227</v>
      </c>
      <c r="O38" s="43">
        <v>42109</v>
      </c>
      <c r="P38" s="44">
        <v>42369</v>
      </c>
      <c r="Q38" s="27" t="s">
        <v>302</v>
      </c>
      <c r="R38" s="28">
        <v>0</v>
      </c>
      <c r="S38" s="33" t="s">
        <v>303</v>
      </c>
      <c r="T38" s="28">
        <v>30</v>
      </c>
      <c r="U38" s="22" t="s">
        <v>264</v>
      </c>
      <c r="V38" s="24">
        <v>42369</v>
      </c>
      <c r="W38" s="57" t="s">
        <v>312</v>
      </c>
    </row>
    <row r="39" spans="1:23" ht="120.75" thickBot="1" x14ac:dyDescent="0.3">
      <c r="A39" s="2">
        <v>29</v>
      </c>
      <c r="B39" s="11" t="s">
        <v>85</v>
      </c>
      <c r="C39" s="12">
        <v>3</v>
      </c>
      <c r="D39" s="13" t="s">
        <v>22</v>
      </c>
      <c r="E39" s="11">
        <v>121</v>
      </c>
      <c r="F39" s="39" t="s">
        <v>52</v>
      </c>
      <c r="G39" s="45" t="s">
        <v>53</v>
      </c>
      <c r="H39" s="40" t="s">
        <v>160</v>
      </c>
      <c r="I39" s="11">
        <v>2</v>
      </c>
      <c r="J39" s="40" t="s">
        <v>156</v>
      </c>
      <c r="K39" s="31" t="s">
        <v>150</v>
      </c>
      <c r="L39" s="17" t="s">
        <v>151</v>
      </c>
      <c r="M39" s="40">
        <v>1</v>
      </c>
      <c r="N39" s="40" t="s">
        <v>227</v>
      </c>
      <c r="O39" s="43">
        <v>42109</v>
      </c>
      <c r="P39" s="44">
        <v>42369</v>
      </c>
      <c r="Q39" s="27" t="s">
        <v>272</v>
      </c>
      <c r="R39" s="28">
        <v>1</v>
      </c>
      <c r="S39" s="33" t="s">
        <v>278</v>
      </c>
      <c r="T39" s="28">
        <v>100</v>
      </c>
      <c r="U39" s="22" t="s">
        <v>264</v>
      </c>
      <c r="V39" s="24">
        <v>42369</v>
      </c>
      <c r="W39" s="57" t="s">
        <v>312</v>
      </c>
    </row>
    <row r="40" spans="1:23" ht="60.75" thickBot="1" x14ac:dyDescent="0.3">
      <c r="A40" s="2">
        <v>30</v>
      </c>
      <c r="B40" s="11" t="s">
        <v>86</v>
      </c>
      <c r="C40" s="12">
        <v>3</v>
      </c>
      <c r="D40" s="13" t="s">
        <v>22</v>
      </c>
      <c r="E40" s="11">
        <v>121</v>
      </c>
      <c r="F40" s="39" t="s">
        <v>101</v>
      </c>
      <c r="G40" s="45" t="s">
        <v>54</v>
      </c>
      <c r="H40" s="40" t="s">
        <v>228</v>
      </c>
      <c r="I40" s="11">
        <v>1</v>
      </c>
      <c r="J40" s="40" t="s">
        <v>229</v>
      </c>
      <c r="K40" s="31" t="s">
        <v>230</v>
      </c>
      <c r="L40" s="39" t="s">
        <v>231</v>
      </c>
      <c r="M40" s="40">
        <v>1</v>
      </c>
      <c r="N40" s="40" t="s">
        <v>232</v>
      </c>
      <c r="O40" s="43">
        <v>42109</v>
      </c>
      <c r="P40" s="44">
        <v>42369</v>
      </c>
      <c r="Q40" s="27" t="s">
        <v>285</v>
      </c>
      <c r="R40" s="28">
        <v>1</v>
      </c>
      <c r="S40" s="33" t="s">
        <v>304</v>
      </c>
      <c r="T40" s="28">
        <v>100</v>
      </c>
      <c r="U40" s="22" t="s">
        <v>264</v>
      </c>
      <c r="V40" s="24">
        <v>42369</v>
      </c>
      <c r="W40" s="57" t="s">
        <v>323</v>
      </c>
    </row>
    <row r="41" spans="1:23" ht="60.75" thickBot="1" x14ac:dyDescent="0.3">
      <c r="A41" s="2">
        <v>31</v>
      </c>
      <c r="B41" s="11" t="s">
        <v>87</v>
      </c>
      <c r="C41" s="12">
        <v>3</v>
      </c>
      <c r="D41" s="13" t="s">
        <v>22</v>
      </c>
      <c r="E41" s="11">
        <v>121</v>
      </c>
      <c r="F41" s="39" t="s">
        <v>55</v>
      </c>
      <c r="G41" s="45" t="s">
        <v>56</v>
      </c>
      <c r="H41" s="40" t="s">
        <v>160</v>
      </c>
      <c r="I41" s="11">
        <v>1</v>
      </c>
      <c r="J41" s="40" t="s">
        <v>224</v>
      </c>
      <c r="K41" s="31" t="s">
        <v>225</v>
      </c>
      <c r="L41" s="39" t="s">
        <v>226</v>
      </c>
      <c r="M41" s="40">
        <v>1</v>
      </c>
      <c r="N41" s="40" t="s">
        <v>233</v>
      </c>
      <c r="O41" s="43">
        <v>42109</v>
      </c>
      <c r="P41" s="44">
        <v>42369</v>
      </c>
      <c r="Q41" s="27" t="s">
        <v>302</v>
      </c>
      <c r="R41" s="28">
        <v>0</v>
      </c>
      <c r="S41" s="33" t="s">
        <v>303</v>
      </c>
      <c r="T41" s="28">
        <v>30</v>
      </c>
      <c r="U41" s="22" t="s">
        <v>264</v>
      </c>
      <c r="V41" s="24">
        <v>42369</v>
      </c>
      <c r="W41" s="57" t="s">
        <v>312</v>
      </c>
    </row>
    <row r="42" spans="1:23" ht="120.75" thickBot="1" x14ac:dyDescent="0.3">
      <c r="A42" s="2">
        <v>32</v>
      </c>
      <c r="B42" s="11" t="s">
        <v>87</v>
      </c>
      <c r="C42" s="12">
        <v>3</v>
      </c>
      <c r="D42" s="13" t="s">
        <v>22</v>
      </c>
      <c r="E42" s="11">
        <v>121</v>
      </c>
      <c r="F42" s="39" t="s">
        <v>55</v>
      </c>
      <c r="G42" s="45" t="s">
        <v>56</v>
      </c>
      <c r="H42" s="40" t="s">
        <v>160</v>
      </c>
      <c r="I42" s="11">
        <v>2</v>
      </c>
      <c r="J42" s="40" t="s">
        <v>156</v>
      </c>
      <c r="K42" s="31" t="s">
        <v>150</v>
      </c>
      <c r="L42" s="17" t="s">
        <v>151</v>
      </c>
      <c r="M42" s="40">
        <v>1</v>
      </c>
      <c r="N42" s="40" t="s">
        <v>233</v>
      </c>
      <c r="O42" s="43">
        <v>42109</v>
      </c>
      <c r="P42" s="44">
        <v>42369</v>
      </c>
      <c r="Q42" s="27" t="s">
        <v>272</v>
      </c>
      <c r="R42" s="28">
        <v>1</v>
      </c>
      <c r="S42" s="33" t="s">
        <v>278</v>
      </c>
      <c r="T42" s="28">
        <v>100</v>
      </c>
      <c r="U42" s="22" t="s">
        <v>264</v>
      </c>
      <c r="V42" s="24">
        <v>42369</v>
      </c>
      <c r="W42" s="57" t="s">
        <v>312</v>
      </c>
    </row>
    <row r="43" spans="1:23" ht="48.75" thickBot="1" x14ac:dyDescent="0.3">
      <c r="A43" s="2">
        <v>33</v>
      </c>
      <c r="B43" s="11" t="s">
        <v>88</v>
      </c>
      <c r="C43" s="12">
        <v>3</v>
      </c>
      <c r="D43" s="13" t="s">
        <v>22</v>
      </c>
      <c r="E43" s="11">
        <v>141</v>
      </c>
      <c r="F43" s="39" t="s">
        <v>57</v>
      </c>
      <c r="G43" s="45" t="s">
        <v>58</v>
      </c>
      <c r="H43" s="40" t="s">
        <v>184</v>
      </c>
      <c r="I43" s="11">
        <v>1</v>
      </c>
      <c r="J43" s="40" t="s">
        <v>185</v>
      </c>
      <c r="K43" s="31" t="s">
        <v>186</v>
      </c>
      <c r="L43" s="17" t="s">
        <v>187</v>
      </c>
      <c r="M43" s="40">
        <v>1</v>
      </c>
      <c r="N43" s="40" t="s">
        <v>159</v>
      </c>
      <c r="O43" s="43">
        <v>42195</v>
      </c>
      <c r="P43" s="44">
        <v>42369</v>
      </c>
      <c r="Q43" s="27" t="s">
        <v>289</v>
      </c>
      <c r="R43" s="36">
        <v>1</v>
      </c>
      <c r="S43" s="33" t="s">
        <v>290</v>
      </c>
      <c r="T43" s="28">
        <v>100</v>
      </c>
      <c r="U43" s="22" t="s">
        <v>264</v>
      </c>
      <c r="V43" s="24">
        <v>42369</v>
      </c>
      <c r="W43" s="57" t="s">
        <v>320</v>
      </c>
    </row>
    <row r="44" spans="1:23" ht="48.75" thickBot="1" x14ac:dyDescent="0.3">
      <c r="A44" s="2">
        <v>34</v>
      </c>
      <c r="B44" s="11" t="s">
        <v>89</v>
      </c>
      <c r="C44" s="12">
        <v>3</v>
      </c>
      <c r="D44" s="13" t="s">
        <v>22</v>
      </c>
      <c r="E44" s="11">
        <v>141</v>
      </c>
      <c r="F44" s="39" t="s">
        <v>59</v>
      </c>
      <c r="G44" s="45" t="s">
        <v>60</v>
      </c>
      <c r="H44" s="40" t="s">
        <v>184</v>
      </c>
      <c r="I44" s="11">
        <v>1</v>
      </c>
      <c r="J44" s="40" t="s">
        <v>185</v>
      </c>
      <c r="K44" s="31" t="s">
        <v>186</v>
      </c>
      <c r="L44" s="17" t="s">
        <v>187</v>
      </c>
      <c r="M44" s="40">
        <v>1</v>
      </c>
      <c r="N44" s="40" t="s">
        <v>159</v>
      </c>
      <c r="O44" s="43">
        <v>42195</v>
      </c>
      <c r="P44" s="44">
        <v>42369</v>
      </c>
      <c r="Q44" s="27" t="s">
        <v>289</v>
      </c>
      <c r="R44" s="36">
        <v>2</v>
      </c>
      <c r="S44" s="33" t="s">
        <v>290</v>
      </c>
      <c r="T44" s="28">
        <v>100</v>
      </c>
      <c r="U44" s="22" t="s">
        <v>264</v>
      </c>
      <c r="V44" s="24">
        <v>42369</v>
      </c>
      <c r="W44" s="57" t="s">
        <v>320</v>
      </c>
    </row>
    <row r="45" spans="1:23" ht="72.75" thickBot="1" x14ac:dyDescent="0.3">
      <c r="A45" s="2">
        <v>35</v>
      </c>
      <c r="B45" s="11" t="s">
        <v>90</v>
      </c>
      <c r="C45" s="12">
        <v>3</v>
      </c>
      <c r="D45" s="13" t="s">
        <v>22</v>
      </c>
      <c r="E45" s="11">
        <v>161</v>
      </c>
      <c r="F45" s="39" t="s">
        <v>61</v>
      </c>
      <c r="G45" s="45" t="s">
        <v>100</v>
      </c>
      <c r="H45" s="40" t="s">
        <v>160</v>
      </c>
      <c r="I45" s="11">
        <v>1</v>
      </c>
      <c r="J45" s="40" t="s">
        <v>234</v>
      </c>
      <c r="K45" s="31" t="s">
        <v>235</v>
      </c>
      <c r="L45" s="39" t="s">
        <v>236</v>
      </c>
      <c r="M45" s="40">
        <v>1</v>
      </c>
      <c r="N45" s="40" t="s">
        <v>159</v>
      </c>
      <c r="O45" s="43">
        <v>42299</v>
      </c>
      <c r="P45" s="44">
        <v>42323</v>
      </c>
      <c r="Q45" s="27" t="s">
        <v>305</v>
      </c>
      <c r="R45" s="28">
        <v>1</v>
      </c>
      <c r="S45" s="33" t="s">
        <v>306</v>
      </c>
      <c r="T45" s="28">
        <v>100</v>
      </c>
      <c r="U45" s="22" t="s">
        <v>264</v>
      </c>
      <c r="V45" s="24">
        <v>42369</v>
      </c>
      <c r="W45" s="57" t="s">
        <v>312</v>
      </c>
    </row>
    <row r="46" spans="1:23" ht="72.75" thickBot="1" x14ac:dyDescent="0.3">
      <c r="A46" s="2">
        <v>36</v>
      </c>
      <c r="B46" s="11" t="s">
        <v>90</v>
      </c>
      <c r="C46" s="12">
        <v>3</v>
      </c>
      <c r="D46" s="13" t="s">
        <v>22</v>
      </c>
      <c r="E46" s="11">
        <v>161</v>
      </c>
      <c r="F46" s="39" t="s">
        <v>61</v>
      </c>
      <c r="G46" s="45" t="s">
        <v>100</v>
      </c>
      <c r="H46" s="40" t="s">
        <v>160</v>
      </c>
      <c r="I46" s="11">
        <v>2</v>
      </c>
      <c r="J46" s="40" t="s">
        <v>237</v>
      </c>
      <c r="K46" s="31" t="s">
        <v>238</v>
      </c>
      <c r="L46" s="39" t="s">
        <v>239</v>
      </c>
      <c r="M46" s="40">
        <v>1</v>
      </c>
      <c r="N46" s="40" t="s">
        <v>159</v>
      </c>
      <c r="O46" s="43">
        <v>42299</v>
      </c>
      <c r="P46" s="44">
        <v>42323</v>
      </c>
      <c r="Q46" s="27" t="s">
        <v>274</v>
      </c>
      <c r="R46" s="28">
        <v>1</v>
      </c>
      <c r="S46" s="33" t="s">
        <v>307</v>
      </c>
      <c r="T46" s="28">
        <v>100</v>
      </c>
      <c r="U46" s="22" t="s">
        <v>264</v>
      </c>
      <c r="V46" s="24">
        <v>42369</v>
      </c>
      <c r="W46" s="57" t="s">
        <v>312</v>
      </c>
    </row>
    <row r="47" spans="1:23" ht="72.75" thickBot="1" x14ac:dyDescent="0.3">
      <c r="A47" s="2">
        <v>37</v>
      </c>
      <c r="B47" s="11" t="s">
        <v>90</v>
      </c>
      <c r="C47" s="12">
        <v>3</v>
      </c>
      <c r="D47" s="13" t="s">
        <v>22</v>
      </c>
      <c r="E47" s="11">
        <v>161</v>
      </c>
      <c r="F47" s="39" t="s">
        <v>61</v>
      </c>
      <c r="G47" s="45" t="s">
        <v>100</v>
      </c>
      <c r="H47" s="40" t="s">
        <v>160</v>
      </c>
      <c r="I47" s="11">
        <v>3</v>
      </c>
      <c r="J47" s="40" t="s">
        <v>240</v>
      </c>
      <c r="K47" s="31" t="s">
        <v>241</v>
      </c>
      <c r="L47" s="39" t="s">
        <v>242</v>
      </c>
      <c r="M47" s="40">
        <v>1</v>
      </c>
      <c r="N47" s="40" t="s">
        <v>159</v>
      </c>
      <c r="O47" s="43">
        <v>42299</v>
      </c>
      <c r="P47" s="44">
        <v>42734</v>
      </c>
      <c r="Q47" s="27" t="s">
        <v>269</v>
      </c>
      <c r="R47" s="28">
        <v>0</v>
      </c>
      <c r="S47" s="33" t="s">
        <v>308</v>
      </c>
      <c r="T47" s="28">
        <v>0</v>
      </c>
      <c r="U47" s="22" t="s">
        <v>264</v>
      </c>
      <c r="V47" s="24">
        <v>42369</v>
      </c>
      <c r="W47" s="57" t="s">
        <v>312</v>
      </c>
    </row>
    <row r="48" spans="1:23" ht="84.75" thickBot="1" x14ac:dyDescent="0.3">
      <c r="A48" s="2">
        <v>38</v>
      </c>
      <c r="B48" s="11" t="s">
        <v>91</v>
      </c>
      <c r="C48" s="12">
        <v>3</v>
      </c>
      <c r="D48" s="13" t="s">
        <v>22</v>
      </c>
      <c r="E48" s="11">
        <v>161</v>
      </c>
      <c r="F48" s="39" t="s">
        <v>62</v>
      </c>
      <c r="G48" s="45" t="s">
        <v>63</v>
      </c>
      <c r="H48" s="40" t="s">
        <v>243</v>
      </c>
      <c r="I48" s="11">
        <v>1</v>
      </c>
      <c r="J48" s="40" t="s">
        <v>244</v>
      </c>
      <c r="K48" s="31" t="s">
        <v>245</v>
      </c>
      <c r="L48" s="39" t="s">
        <v>246</v>
      </c>
      <c r="M48" s="40">
        <v>1</v>
      </c>
      <c r="N48" s="40" t="s">
        <v>159</v>
      </c>
      <c r="O48" s="43">
        <v>42299</v>
      </c>
      <c r="P48" s="44">
        <v>42734</v>
      </c>
      <c r="Q48" s="27" t="s">
        <v>269</v>
      </c>
      <c r="R48" s="28">
        <v>0</v>
      </c>
      <c r="S48" s="33" t="s">
        <v>308</v>
      </c>
      <c r="T48" s="28">
        <v>0</v>
      </c>
      <c r="U48" s="22" t="s">
        <v>264</v>
      </c>
      <c r="V48" s="24">
        <v>42369</v>
      </c>
      <c r="W48" s="54" t="s">
        <v>319</v>
      </c>
    </row>
    <row r="49" spans="1:23" ht="48.75" thickBot="1" x14ac:dyDescent="0.3">
      <c r="A49" s="2">
        <v>39</v>
      </c>
      <c r="B49" s="11" t="s">
        <v>92</v>
      </c>
      <c r="C49" s="12">
        <v>3</v>
      </c>
      <c r="D49" s="13" t="s">
        <v>22</v>
      </c>
      <c r="E49" s="11">
        <v>161</v>
      </c>
      <c r="F49" s="39" t="s">
        <v>64</v>
      </c>
      <c r="G49" s="45" t="s">
        <v>65</v>
      </c>
      <c r="H49" s="40" t="s">
        <v>247</v>
      </c>
      <c r="I49" s="11">
        <v>1</v>
      </c>
      <c r="J49" s="40" t="s">
        <v>248</v>
      </c>
      <c r="K49" s="31" t="s">
        <v>249</v>
      </c>
      <c r="L49" s="39" t="s">
        <v>250</v>
      </c>
      <c r="M49" s="40">
        <v>1</v>
      </c>
      <c r="N49" s="40" t="s">
        <v>159</v>
      </c>
      <c r="O49" s="43">
        <v>42299</v>
      </c>
      <c r="P49" s="44">
        <v>42734</v>
      </c>
      <c r="Q49" s="27" t="s">
        <v>269</v>
      </c>
      <c r="R49" s="28">
        <v>0</v>
      </c>
      <c r="S49" s="33" t="s">
        <v>308</v>
      </c>
      <c r="T49" s="28">
        <v>0</v>
      </c>
      <c r="U49" s="22" t="s">
        <v>264</v>
      </c>
      <c r="V49" s="24">
        <v>42369</v>
      </c>
      <c r="W49" s="54" t="s">
        <v>319</v>
      </c>
    </row>
    <row r="50" spans="1:23" ht="84.75" thickBot="1" x14ac:dyDescent="0.3">
      <c r="A50" s="2">
        <v>40</v>
      </c>
      <c r="B50" s="11" t="s">
        <v>93</v>
      </c>
      <c r="C50" s="12">
        <v>3</v>
      </c>
      <c r="D50" s="13" t="s">
        <v>22</v>
      </c>
      <c r="E50" s="11">
        <v>161</v>
      </c>
      <c r="F50" s="39" t="s">
        <v>66</v>
      </c>
      <c r="G50" s="45" t="s">
        <v>67</v>
      </c>
      <c r="H50" s="40" t="s">
        <v>251</v>
      </c>
      <c r="I50" s="11">
        <v>1</v>
      </c>
      <c r="J50" s="40" t="s">
        <v>252</v>
      </c>
      <c r="K50" s="31" t="s">
        <v>253</v>
      </c>
      <c r="L50" s="39" t="s">
        <v>254</v>
      </c>
      <c r="M50" s="40">
        <v>1</v>
      </c>
      <c r="N50" s="40" t="s">
        <v>159</v>
      </c>
      <c r="O50" s="43">
        <v>42299</v>
      </c>
      <c r="P50" s="44">
        <v>42734</v>
      </c>
      <c r="Q50" s="27" t="s">
        <v>269</v>
      </c>
      <c r="R50" s="28">
        <v>0</v>
      </c>
      <c r="S50" s="33" t="s">
        <v>308</v>
      </c>
      <c r="T50" s="28">
        <v>0</v>
      </c>
      <c r="U50" s="22" t="s">
        <v>264</v>
      </c>
      <c r="V50" s="24">
        <v>42369</v>
      </c>
      <c r="W50" s="54" t="s">
        <v>319</v>
      </c>
    </row>
    <row r="51" spans="1:23" ht="48.75" thickBot="1" x14ac:dyDescent="0.3">
      <c r="A51" s="2">
        <v>41</v>
      </c>
      <c r="B51" s="11" t="s">
        <v>94</v>
      </c>
      <c r="C51" s="12">
        <v>3</v>
      </c>
      <c r="D51" s="13" t="s">
        <v>22</v>
      </c>
      <c r="E51" s="11">
        <v>161</v>
      </c>
      <c r="F51" s="39" t="s">
        <v>68</v>
      </c>
      <c r="G51" s="45" t="s">
        <v>69</v>
      </c>
      <c r="H51" s="40" t="s">
        <v>247</v>
      </c>
      <c r="I51" s="11">
        <v>1</v>
      </c>
      <c r="J51" s="40" t="s">
        <v>255</v>
      </c>
      <c r="K51" s="31" t="s">
        <v>249</v>
      </c>
      <c r="L51" s="39" t="s">
        <v>250</v>
      </c>
      <c r="M51" s="40">
        <v>1</v>
      </c>
      <c r="N51" s="40" t="s">
        <v>159</v>
      </c>
      <c r="O51" s="43">
        <v>42299</v>
      </c>
      <c r="P51" s="44">
        <v>42734</v>
      </c>
      <c r="Q51" s="27" t="s">
        <v>269</v>
      </c>
      <c r="R51" s="28">
        <v>0</v>
      </c>
      <c r="S51" s="33" t="s">
        <v>308</v>
      </c>
      <c r="T51" s="28">
        <v>0</v>
      </c>
      <c r="U51" s="22" t="s">
        <v>264</v>
      </c>
      <c r="V51" s="24">
        <v>42369</v>
      </c>
      <c r="W51" s="54" t="s">
        <v>319</v>
      </c>
    </row>
    <row r="351011" spans="1:1" x14ac:dyDescent="0.25">
      <c r="A351011" s="1" t="s">
        <v>13</v>
      </c>
    </row>
    <row r="351012" spans="1:1" x14ac:dyDescent="0.25">
      <c r="A351012" s="1" t="s">
        <v>14</v>
      </c>
    </row>
    <row r="351013" spans="1:1" x14ac:dyDescent="0.25">
      <c r="A351013" s="1" t="s">
        <v>15</v>
      </c>
    </row>
    <row r="351014" spans="1:1" x14ac:dyDescent="0.25">
      <c r="A351014" s="1" t="s">
        <v>16</v>
      </c>
    </row>
    <row r="351015" spans="1:1" x14ac:dyDescent="0.25">
      <c r="A351015" s="1" t="s">
        <v>17</v>
      </c>
    </row>
    <row r="351016" spans="1:1" x14ac:dyDescent="0.25">
      <c r="A351016" s="1" t="s">
        <v>18</v>
      </c>
    </row>
    <row r="351017" spans="1:1" x14ac:dyDescent="0.25">
      <c r="A351017" s="1" t="s">
        <v>19</v>
      </c>
    </row>
    <row r="351018" spans="1:1" x14ac:dyDescent="0.25">
      <c r="A351018" s="1" t="s">
        <v>20</v>
      </c>
    </row>
    <row r="351019" spans="1:1" x14ac:dyDescent="0.25">
      <c r="A351019" s="1" t="s">
        <v>21</v>
      </c>
    </row>
    <row r="351020" spans="1:1" x14ac:dyDescent="0.25">
      <c r="A351020" s="1" t="s">
        <v>22</v>
      </c>
    </row>
    <row r="351021" spans="1:1" x14ac:dyDescent="0.25">
      <c r="A351021" s="1" t="s">
        <v>23</v>
      </c>
    </row>
  </sheetData>
  <sheetProtection password="EEC9" sheet="1" objects="1" scenarios="1" selectLockedCells="1"/>
  <mergeCells count="3">
    <mergeCell ref="D1:H1"/>
    <mergeCell ref="D2:H2"/>
    <mergeCell ref="B8:P8"/>
  </mergeCells>
  <dataValidations count="14">
    <dataValidation type="date" allowBlank="1" showInputMessage="1" errorTitle="Entrada no válida" error="Por favor escriba una fecha válida (AAAA/MM/DD)" promptTitle="Ingrese una fecha (AAAA/MM/DD)" sqref="O11:O12 V11:V51">
      <formula1>1900/1/1</formula1>
      <formula2>3000/1/1</formula2>
    </dataValidation>
    <dataValidation type="decimal" allowBlank="1" showInputMessage="1" showErrorMessage="1" errorTitle="Entrada no válida" error="Por favor escriba un número" promptTitle="Escriba un número en esta casilla" sqref="E11:E13">
      <formula1>-9999</formula1>
      <formula2>9999</formula2>
    </dataValidation>
    <dataValidation type="decimal" allowBlank="1" showInputMessage="1" showErrorMessage="1" errorTitle="Entrada no válida" error="Por favor escriba un número" promptTitle="Escriba un número en esta casilla" sqref="M11:M12 R11">
      <formula1>-999999</formula1>
      <formula2>999999</formula2>
    </dataValidation>
    <dataValidation type="textLength" allowBlank="1" showInputMessage="1" error="Escriba un texto  Maximo 200 Caracteres" promptTitle="Cualquier contenido Maximo 200 Caracteres" sqref="L11:L12">
      <formula1>0</formula1>
      <formula2>200</formula2>
    </dataValidation>
    <dataValidation type="textLength" allowBlank="1" showInputMessage="1" error="Escriba un texto  Maximo 100 Caracteres" promptTitle="Cualquier contenido Maximo 100 Caracteres" sqref="N11:N12 K11:K12">
      <formula1>0</formula1>
      <formula2>100</formula2>
    </dataValidation>
    <dataValidation type="whole" allowBlank="1" showInputMessage="1" showErrorMessage="1" errorTitle="Entrada no válida" error="Por favor escriba un número entero" promptTitle="Escriba un número entero en esta casilla" sqref="I11:I12">
      <formula1>-999</formula1>
      <formula2>999</formula2>
    </dataValidation>
    <dataValidation type="textLength" allowBlank="1" showInputMessage="1" error="Escriba un texto  Maximo 500 Caracteres" promptTitle="Cualquier contenido Maximo 500 Caracteres" sqref="J11:J12 G11:H12">
      <formula1>0</formula1>
      <formula2>500</formula2>
    </dataValidation>
    <dataValidation type="textLength" allowBlank="1" showInputMessage="1" error="Escriba un texto  Maximo 15 Caracteres" promptTitle="Cualquier contenido Maximo 15 Caracteres" sqref="F11:F12">
      <formula1>0</formula1>
      <formula2>15</formula2>
    </dataValidation>
    <dataValidation type="list" allowBlank="1" showInputMessage="1" showErrorMessage="1" errorTitle="Entrada no válida" error="Por favor seleccione un elemento de la lista" promptTitle="Seleccione un elemento de la lista" sqref="D11:D51">
      <formula1>$A$351010:$A$351021</formula1>
    </dataValidation>
    <dataValidation type="textLength" allowBlank="1" showInputMessage="1" error="Escriba un texto  Maximo 9 Caracteres" promptTitle="Cualquier contenido Maximo 9 Caracteres" sqref="C11:C51">
      <formula1>0</formula1>
      <formula2>9</formula2>
    </dataValidation>
    <dataValidation type="list" allowBlank="1" showInputMessage="1" showErrorMessage="1" errorTitle="Entrada no válida" error="Por favor seleccione un elemento de la lista" promptTitle="Seleccione un elemento de la lista" sqref="U11:U51">
      <formula1>$B$351002:$B$351004</formula1>
    </dataValidation>
    <dataValidation type="textLength" allowBlank="1" showInputMessage="1" error="Escriba un texto  Maximo 3 Caracteres" promptTitle="Cualquier contenido Maximo 3 Caracteres" sqref="T11">
      <formula1>0</formula1>
      <formula2>3</formula2>
    </dataValidation>
    <dataValidation type="textLength" allowBlank="1" showInputMessage="1" error="Escriba un texto  Maximo 600 Caracteres" promptTitle="Cualquier contenido Maximo 600 Caracteres" sqref="S11">
      <formula1>0</formula1>
      <formula2>600</formula2>
    </dataValidation>
    <dataValidation type="textLength" allowBlank="1" showInputMessage="1" error="Escriba un texto  Maximo 300 Caracteres" promptTitle="Cualquier contenido Maximo 300 Caracteres" sqref="Q11">
      <formula1>0</formula1>
      <formula2>300</formula2>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Hoja2</vt:lpstr>
      <vt:lpstr>2015 (2)</vt:lpstr>
      <vt:lpstr>2015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Rebeca Gonzalez Jaimes</cp:lastModifiedBy>
  <dcterms:created xsi:type="dcterms:W3CDTF">2016-02-15T15:32:44Z</dcterms:created>
  <dcterms:modified xsi:type="dcterms:W3CDTF">2017-05-24T22:06:50Z</dcterms:modified>
</cp:coreProperties>
</file>